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SSA.GIACOMAZZO\Downloads\"/>
    </mc:Choice>
  </mc:AlternateContent>
  <xr:revisionPtr revIDLastSave="0" documentId="13_ncr:1_{E82E9594-A9E2-44D3-A0E9-C903B0EA6F00}" xr6:coauthVersionLast="47" xr6:coauthVersionMax="47" xr10:uidLastSave="{00000000-0000-0000-0000-000000000000}"/>
  <bookViews>
    <workbookView xWindow="-28920" yWindow="1545" windowWidth="29040" windowHeight="15720" tabRatio="934" activeTab="2" xr2:uid="{00000000-000D-0000-FFFF-FFFF00000000}"/>
  </bookViews>
  <sheets>
    <sheet name="Quadro Resumo" sheetId="14" r:id="rId1"/>
    <sheet name="Insumos" sheetId="16" r:id="rId2"/>
    <sheet name="Agente de Portaria Diurno" sheetId="7" r:id="rId3"/>
    <sheet name="Agente de Portaria Noturno" sheetId="4" r:id="rId4"/>
    <sheet name="Servente de Limpeza" sheetId="9" r:id="rId5"/>
    <sheet name="Copeiro(a)" sheetId="10" r:id="rId6"/>
    <sheet name="Recepcionista 1" sheetId="11" r:id="rId7"/>
    <sheet name="Recepcionista 2" sheetId="12" r:id="rId8"/>
    <sheet name="Recepcionista 3" sheetId="13" r:id="rId9"/>
  </sheets>
  <calcPr calcId="191029"/>
</workbook>
</file>

<file path=xl/calcChain.xml><?xml version="1.0" encoding="utf-8"?>
<calcChain xmlns="http://schemas.openxmlformats.org/spreadsheetml/2006/main">
  <c r="I85" i="13" l="1"/>
  <c r="I85" i="12"/>
  <c r="I85" i="11"/>
  <c r="I85" i="10"/>
  <c r="I85" i="9"/>
  <c r="I86" i="4"/>
  <c r="I85" i="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" i="16"/>
  <c r="H75" i="7" l="1"/>
  <c r="B27" i="16"/>
  <c r="B28" i="16" s="1"/>
  <c r="I86" i="9" s="1"/>
  <c r="I86" i="13"/>
  <c r="I114" i="13" s="1"/>
  <c r="N7" i="14" s="1"/>
  <c r="I86" i="12"/>
  <c r="I114" i="12" s="1"/>
  <c r="M7" i="14" s="1"/>
  <c r="I86" i="11"/>
  <c r="I114" i="11" s="1"/>
  <c r="L7" i="14" s="1"/>
  <c r="I133" i="13"/>
  <c r="I127" i="13"/>
  <c r="B116" i="13"/>
  <c r="B114" i="13"/>
  <c r="B113" i="13"/>
  <c r="B112" i="13"/>
  <c r="B111" i="13"/>
  <c r="B110" i="13"/>
  <c r="H99" i="13"/>
  <c r="H75" i="13"/>
  <c r="H71" i="13"/>
  <c r="H37" i="13"/>
  <c r="H60" i="13" s="1"/>
  <c r="H62" i="13" s="1"/>
  <c r="H26" i="13"/>
  <c r="I19" i="13"/>
  <c r="I133" i="12"/>
  <c r="I127" i="12"/>
  <c r="B116" i="12"/>
  <c r="B114" i="12"/>
  <c r="B113" i="12"/>
  <c r="B112" i="12"/>
  <c r="B111" i="12"/>
  <c r="B110" i="12"/>
  <c r="H99" i="12"/>
  <c r="H75" i="12"/>
  <c r="H71" i="12"/>
  <c r="H37" i="12"/>
  <c r="H60" i="12" s="1"/>
  <c r="H62" i="12" s="1"/>
  <c r="H26" i="12"/>
  <c r="I19" i="12"/>
  <c r="I133" i="11"/>
  <c r="I127" i="11"/>
  <c r="B116" i="11"/>
  <c r="B114" i="11"/>
  <c r="B113" i="11"/>
  <c r="B112" i="11"/>
  <c r="B111" i="11"/>
  <c r="B110" i="11"/>
  <c r="H99" i="11"/>
  <c r="H75" i="11"/>
  <c r="H71" i="11"/>
  <c r="H37" i="11"/>
  <c r="H60" i="11" s="1"/>
  <c r="H62" i="11" s="1"/>
  <c r="H26" i="11"/>
  <c r="I19" i="11"/>
  <c r="I133" i="10"/>
  <c r="I127" i="10"/>
  <c r="B116" i="10"/>
  <c r="B114" i="10"/>
  <c r="B113" i="10"/>
  <c r="B112" i="10"/>
  <c r="B111" i="10"/>
  <c r="B110" i="10"/>
  <c r="H99" i="10"/>
  <c r="H75" i="10"/>
  <c r="H71" i="10"/>
  <c r="H37" i="10"/>
  <c r="H60" i="10" s="1"/>
  <c r="H62" i="10" s="1"/>
  <c r="H26" i="10"/>
  <c r="I19" i="10"/>
  <c r="I45" i="10" s="1"/>
  <c r="I51" i="10" s="1"/>
  <c r="I19" i="9"/>
  <c r="I134" i="9"/>
  <c r="I128" i="9"/>
  <c r="B117" i="9"/>
  <c r="B115" i="9"/>
  <c r="B114" i="9"/>
  <c r="B113" i="9"/>
  <c r="B112" i="9"/>
  <c r="B111" i="9"/>
  <c r="H100" i="9"/>
  <c r="H75" i="9"/>
  <c r="H71" i="9"/>
  <c r="H37" i="9"/>
  <c r="H60" i="9" s="1"/>
  <c r="H62" i="9" s="1"/>
  <c r="H26" i="9"/>
  <c r="I133" i="7"/>
  <c r="I127" i="7"/>
  <c r="B116" i="7"/>
  <c r="B114" i="7"/>
  <c r="B113" i="7"/>
  <c r="B112" i="7"/>
  <c r="B111" i="7"/>
  <c r="B110" i="7"/>
  <c r="H99" i="7"/>
  <c r="H71" i="7"/>
  <c r="I45" i="7"/>
  <c r="I51" i="7" s="1"/>
  <c r="H37" i="7"/>
  <c r="H60" i="7" s="1"/>
  <c r="H62" i="7" s="1"/>
  <c r="H26" i="7"/>
  <c r="I45" i="11" l="1"/>
  <c r="I51" i="11" s="1"/>
  <c r="I45" i="13"/>
  <c r="I51" i="13" s="1"/>
  <c r="I45" i="12"/>
  <c r="I51" i="12" s="1"/>
  <c r="I20" i="10"/>
  <c r="I20" i="13"/>
  <c r="I20" i="11"/>
  <c r="I45" i="9"/>
  <c r="I51" i="9" s="1"/>
  <c r="I20" i="7"/>
  <c r="I74" i="7" s="1"/>
  <c r="I75" i="7" s="1"/>
  <c r="I20" i="12" l="1"/>
  <c r="I56" i="12" s="1"/>
  <c r="I20" i="9"/>
  <c r="I57" i="9" s="1"/>
  <c r="I80" i="7"/>
  <c r="I56" i="9"/>
  <c r="I60" i="7"/>
  <c r="I61" i="7"/>
  <c r="I110" i="7"/>
  <c r="H3" i="14" s="1"/>
  <c r="I59" i="7"/>
  <c r="I58" i="7"/>
  <c r="I74" i="13"/>
  <c r="I75" i="13" s="1"/>
  <c r="I80" i="13" s="1"/>
  <c r="I60" i="13"/>
  <c r="I57" i="13"/>
  <c r="I59" i="13"/>
  <c r="I25" i="13"/>
  <c r="I58" i="13"/>
  <c r="I24" i="13"/>
  <c r="I110" i="13"/>
  <c r="N3" i="14" s="1"/>
  <c r="I56" i="13"/>
  <c r="I61" i="13"/>
  <c r="I74" i="11"/>
  <c r="I75" i="11" s="1"/>
  <c r="I80" i="11" s="1"/>
  <c r="I60" i="11"/>
  <c r="I57" i="11"/>
  <c r="I25" i="11"/>
  <c r="I58" i="11"/>
  <c r="I24" i="11"/>
  <c r="I110" i="11"/>
  <c r="L3" i="14" s="1"/>
  <c r="I56" i="11"/>
  <c r="I59" i="11"/>
  <c r="I61" i="11"/>
  <c r="I61" i="10"/>
  <c r="I58" i="10"/>
  <c r="I24" i="10"/>
  <c r="I25" i="10"/>
  <c r="I110" i="10"/>
  <c r="K3" i="14" s="1"/>
  <c r="I74" i="10"/>
  <c r="I75" i="10" s="1"/>
  <c r="I80" i="10" s="1"/>
  <c r="I60" i="10"/>
  <c r="I57" i="10"/>
  <c r="I56" i="10"/>
  <c r="I59" i="10"/>
  <c r="I24" i="9"/>
  <c r="I59" i="9"/>
  <c r="I111" i="9"/>
  <c r="J3" i="14" s="1"/>
  <c r="I25" i="7"/>
  <c r="I24" i="7"/>
  <c r="I57" i="7"/>
  <c r="I56" i="7"/>
  <c r="I59" i="12" l="1"/>
  <c r="I61" i="12"/>
  <c r="I25" i="12"/>
  <c r="I57" i="12"/>
  <c r="I60" i="12"/>
  <c r="I74" i="12"/>
  <c r="I75" i="12" s="1"/>
  <c r="I80" i="12" s="1"/>
  <c r="I74" i="9"/>
  <c r="I75" i="9" s="1"/>
  <c r="I80" i="9" s="1"/>
  <c r="I26" i="7"/>
  <c r="K27" i="7" s="1"/>
  <c r="I61" i="9"/>
  <c r="I60" i="9"/>
  <c r="I25" i="9"/>
  <c r="I58" i="9"/>
  <c r="I110" i="12"/>
  <c r="M3" i="14" s="1"/>
  <c r="I24" i="12"/>
  <c r="I26" i="12" s="1"/>
  <c r="I49" i="12" s="1"/>
  <c r="I58" i="12"/>
  <c r="I62" i="12" s="1"/>
  <c r="I112" i="12" s="1"/>
  <c r="M5" i="14" s="1"/>
  <c r="I62" i="7"/>
  <c r="I112" i="7" s="1"/>
  <c r="H5" i="14" s="1"/>
  <c r="I26" i="13"/>
  <c r="I49" i="13" s="1"/>
  <c r="I62" i="11"/>
  <c r="I112" i="11" s="1"/>
  <c r="L5" i="14" s="1"/>
  <c r="I26" i="10"/>
  <c r="I49" i="10" s="1"/>
  <c r="I62" i="13"/>
  <c r="I112" i="13" s="1"/>
  <c r="N5" i="14" s="1"/>
  <c r="I26" i="11"/>
  <c r="I62" i="10"/>
  <c r="I112" i="10" s="1"/>
  <c r="K5" i="14" s="1"/>
  <c r="I62" i="9"/>
  <c r="I113" i="9" s="1"/>
  <c r="J5" i="14" s="1"/>
  <c r="I26" i="9"/>
  <c r="K27" i="9" s="1"/>
  <c r="I49" i="7" l="1"/>
  <c r="K27" i="13"/>
  <c r="I32" i="13" s="1"/>
  <c r="K27" i="10"/>
  <c r="I36" i="10" s="1"/>
  <c r="I49" i="9"/>
  <c r="K27" i="12"/>
  <c r="I31" i="12" s="1"/>
  <c r="I35" i="13"/>
  <c r="I31" i="13"/>
  <c r="I36" i="13"/>
  <c r="I34" i="13"/>
  <c r="I30" i="13"/>
  <c r="I33" i="13"/>
  <c r="I29" i="13"/>
  <c r="I29" i="12"/>
  <c r="I49" i="11"/>
  <c r="K27" i="11"/>
  <c r="I33" i="10"/>
  <c r="I36" i="9"/>
  <c r="I32" i="9"/>
  <c r="I34" i="9"/>
  <c r="I30" i="9"/>
  <c r="I29" i="9"/>
  <c r="I35" i="9"/>
  <c r="I31" i="9"/>
  <c r="I33" i="9"/>
  <c r="I36" i="7"/>
  <c r="I32" i="7"/>
  <c r="I34" i="7"/>
  <c r="I29" i="7"/>
  <c r="I35" i="7"/>
  <c r="I31" i="7"/>
  <c r="I30" i="7"/>
  <c r="I33" i="7"/>
  <c r="I30" i="12" l="1"/>
  <c r="I34" i="12"/>
  <c r="I37" i="12" s="1"/>
  <c r="I50" i="12" s="1"/>
  <c r="I52" i="12" s="1"/>
  <c r="I111" i="12" s="1"/>
  <c r="M4" i="14" s="1"/>
  <c r="I35" i="12"/>
  <c r="I31" i="10"/>
  <c r="I35" i="10"/>
  <c r="I29" i="10"/>
  <c r="I37" i="10" s="1"/>
  <c r="I50" i="10" s="1"/>
  <c r="I52" i="10" s="1"/>
  <c r="I30" i="10"/>
  <c r="I34" i="10"/>
  <c r="I32" i="10"/>
  <c r="I32" i="12"/>
  <c r="I36" i="12"/>
  <c r="I33" i="12"/>
  <c r="I37" i="13"/>
  <c r="I50" i="13" s="1"/>
  <c r="I52" i="13" s="1"/>
  <c r="I35" i="11"/>
  <c r="I31" i="11"/>
  <c r="I33" i="11"/>
  <c r="I32" i="11"/>
  <c r="I34" i="11"/>
  <c r="I30" i="11"/>
  <c r="I29" i="11"/>
  <c r="I36" i="11"/>
  <c r="I37" i="9"/>
  <c r="I50" i="9" s="1"/>
  <c r="I52" i="9" s="1"/>
  <c r="I37" i="7"/>
  <c r="I50" i="7" s="1"/>
  <c r="I52" i="7" s="1"/>
  <c r="K64" i="7" s="1"/>
  <c r="I69" i="7" l="1"/>
  <c r="I67" i="7"/>
  <c r="K64" i="12"/>
  <c r="I69" i="12" s="1"/>
  <c r="I111" i="13"/>
  <c r="N4" i="14" s="1"/>
  <c r="K64" i="13"/>
  <c r="I37" i="11"/>
  <c r="I50" i="11" s="1"/>
  <c r="I52" i="11" s="1"/>
  <c r="I111" i="11" s="1"/>
  <c r="L4" i="14" s="1"/>
  <c r="I111" i="10"/>
  <c r="K4" i="14" s="1"/>
  <c r="K64" i="10"/>
  <c r="I112" i="9"/>
  <c r="J4" i="14" s="1"/>
  <c r="K64" i="9"/>
  <c r="I66" i="9" s="1"/>
  <c r="I111" i="7"/>
  <c r="H4" i="14" s="1"/>
  <c r="I67" i="12" l="1"/>
  <c r="I71" i="12" s="1"/>
  <c r="I79" i="12" s="1"/>
  <c r="I81" i="12" s="1"/>
  <c r="I113" i="12" s="1"/>
  <c r="I68" i="12"/>
  <c r="I66" i="12"/>
  <c r="I70" i="12"/>
  <c r="K64" i="11"/>
  <c r="I66" i="11" s="1"/>
  <c r="I69" i="13"/>
  <c r="I67" i="13"/>
  <c r="I68" i="13"/>
  <c r="I70" i="13"/>
  <c r="I66" i="13"/>
  <c r="I70" i="10"/>
  <c r="I66" i="10"/>
  <c r="I67" i="10"/>
  <c r="I69" i="10"/>
  <c r="I68" i="10"/>
  <c r="I70" i="9"/>
  <c r="I68" i="9"/>
  <c r="I69" i="9"/>
  <c r="I67" i="9"/>
  <c r="I70" i="7"/>
  <c r="I66" i="7"/>
  <c r="I68" i="7"/>
  <c r="I70" i="11" l="1"/>
  <c r="I67" i="11"/>
  <c r="I68" i="11"/>
  <c r="I69" i="11"/>
  <c r="I115" i="12"/>
  <c r="M8" i="14" s="1"/>
  <c r="M6" i="14"/>
  <c r="I71" i="13"/>
  <c r="I79" i="13" s="1"/>
  <c r="I81" i="13" s="1"/>
  <c r="I113" i="13" s="1"/>
  <c r="I71" i="10"/>
  <c r="I79" i="10" s="1"/>
  <c r="I81" i="10" s="1"/>
  <c r="I113" i="10" s="1"/>
  <c r="I71" i="9"/>
  <c r="I79" i="9" s="1"/>
  <c r="I81" i="9" s="1"/>
  <c r="I114" i="9" s="1"/>
  <c r="J6" i="14" s="1"/>
  <c r="I71" i="7"/>
  <c r="I79" i="7" s="1"/>
  <c r="I81" i="7" s="1"/>
  <c r="I113" i="7" s="1"/>
  <c r="H6" i="14" s="1"/>
  <c r="I71" i="11" l="1"/>
  <c r="I79" i="11" s="1"/>
  <c r="I81" i="11" s="1"/>
  <c r="I113" i="11" s="1"/>
  <c r="I115" i="11" s="1"/>
  <c r="L8" i="14" s="1"/>
  <c r="I90" i="12"/>
  <c r="I91" i="12" s="1"/>
  <c r="I102" i="12" s="1"/>
  <c r="I104" i="12" s="1"/>
  <c r="I115" i="13"/>
  <c r="N8" i="14" s="1"/>
  <c r="N6" i="14"/>
  <c r="K6" i="14"/>
  <c r="H100" i="4"/>
  <c r="I86" i="10"/>
  <c r="I114" i="10" s="1"/>
  <c r="K7" i="14" s="1"/>
  <c r="I90" i="13" l="1"/>
  <c r="I91" i="13" s="1"/>
  <c r="I102" i="13" s="1"/>
  <c r="I104" i="13" s="1"/>
  <c r="L6" i="14"/>
  <c r="I46" i="4"/>
  <c r="I90" i="11"/>
  <c r="I91" i="11" s="1"/>
  <c r="I102" i="11" s="1"/>
  <c r="I104" i="11" s="1"/>
  <c r="I115" i="10"/>
  <c r="I95" i="12"/>
  <c r="I94" i="12"/>
  <c r="I93" i="12"/>
  <c r="I106" i="12"/>
  <c r="I86" i="7"/>
  <c r="I114" i="7" s="1"/>
  <c r="I87" i="9"/>
  <c r="I115" i="9" s="1"/>
  <c r="I87" i="4"/>
  <c r="I134" i="4"/>
  <c r="I128" i="4"/>
  <c r="B117" i="4"/>
  <c r="B115" i="4"/>
  <c r="B114" i="4"/>
  <c r="B113" i="4"/>
  <c r="B112" i="4"/>
  <c r="B111" i="4"/>
  <c r="H76" i="4"/>
  <c r="H72" i="4"/>
  <c r="H38" i="4"/>
  <c r="H27" i="4"/>
  <c r="I21" i="4"/>
  <c r="K8" i="14" l="1"/>
  <c r="I90" i="10"/>
  <c r="I91" i="10" s="1"/>
  <c r="I102" i="10" s="1"/>
  <c r="I104" i="10" s="1"/>
  <c r="I95" i="10" s="1"/>
  <c r="I116" i="9"/>
  <c r="J7" i="14"/>
  <c r="I115" i="7"/>
  <c r="I90" i="7" s="1"/>
  <c r="I91" i="7" s="1"/>
  <c r="H7" i="14"/>
  <c r="I95" i="13"/>
  <c r="I94" i="13"/>
  <c r="I93" i="13"/>
  <c r="I132" i="13" s="1"/>
  <c r="I135" i="13" s="1"/>
  <c r="I106" i="13"/>
  <c r="I132" i="12"/>
  <c r="I135" i="12" s="1"/>
  <c r="I97" i="12"/>
  <c r="I95" i="11"/>
  <c r="I93" i="11"/>
  <c r="I132" i="11" s="1"/>
  <c r="I135" i="11" s="1"/>
  <c r="I94" i="11"/>
  <c r="I106" i="11"/>
  <c r="H61" i="4"/>
  <c r="H63" i="4" s="1"/>
  <c r="I52" i="4"/>
  <c r="I62" i="4"/>
  <c r="I25" i="4"/>
  <c r="I58" i="4"/>
  <c r="I26" i="4"/>
  <c r="I57" i="4"/>
  <c r="I60" i="4"/>
  <c r="I75" i="4"/>
  <c r="I76" i="4" s="1"/>
  <c r="I81" i="4" s="1"/>
  <c r="I59" i="4"/>
  <c r="I111" i="4"/>
  <c r="I3" i="14" s="1"/>
  <c r="I106" i="10" l="1"/>
  <c r="I94" i="10"/>
  <c r="I93" i="10"/>
  <c r="I132" i="10" s="1"/>
  <c r="I135" i="10" s="1"/>
  <c r="I91" i="9"/>
  <c r="I92" i="9" s="1"/>
  <c r="J8" i="14"/>
  <c r="I102" i="7"/>
  <c r="I104" i="7" s="1"/>
  <c r="H8" i="14"/>
  <c r="I97" i="13"/>
  <c r="I116" i="12"/>
  <c r="I134" i="12"/>
  <c r="I97" i="11"/>
  <c r="I61" i="4"/>
  <c r="I63" i="4" s="1"/>
  <c r="I113" i="4" s="1"/>
  <c r="I5" i="14" s="1"/>
  <c r="I27" i="4"/>
  <c r="K28" i="4" s="1"/>
  <c r="I97" i="10" l="1"/>
  <c r="I134" i="10" s="1"/>
  <c r="I95" i="7"/>
  <c r="I93" i="7"/>
  <c r="I132" i="7" s="1"/>
  <c r="I135" i="7" s="1"/>
  <c r="I94" i="7"/>
  <c r="I106" i="7"/>
  <c r="I117" i="12"/>
  <c r="M10" i="14" s="1"/>
  <c r="C19" i="14" s="1"/>
  <c r="E19" i="14" s="1"/>
  <c r="F19" i="14" s="1"/>
  <c r="M9" i="14"/>
  <c r="I103" i="9"/>
  <c r="I105" i="9" s="1"/>
  <c r="I116" i="13"/>
  <c r="I134" i="13"/>
  <c r="I116" i="11"/>
  <c r="I134" i="11"/>
  <c r="I50" i="4"/>
  <c r="I116" i="10" l="1"/>
  <c r="I117" i="10" s="1"/>
  <c r="K10" i="14" s="1"/>
  <c r="C17" i="14" s="1"/>
  <c r="E17" i="14" s="1"/>
  <c r="F17" i="14" s="1"/>
  <c r="I97" i="7"/>
  <c r="I134" i="7" s="1"/>
  <c r="I117" i="13"/>
  <c r="N10" i="14" s="1"/>
  <c r="C20" i="14" s="1"/>
  <c r="E20" i="14" s="1"/>
  <c r="F20" i="14" s="1"/>
  <c r="N9" i="14"/>
  <c r="I117" i="11"/>
  <c r="L10" i="14" s="1"/>
  <c r="C18" i="14" s="1"/>
  <c r="E18" i="14" s="1"/>
  <c r="F18" i="14" s="1"/>
  <c r="L9" i="14"/>
  <c r="I95" i="9"/>
  <c r="I96" i="9"/>
  <c r="I107" i="9"/>
  <c r="I94" i="9"/>
  <c r="I115" i="4"/>
  <c r="I7" i="14" s="1"/>
  <c r="I32" i="4"/>
  <c r="I33" i="4"/>
  <c r="I37" i="4"/>
  <c r="I31" i="4"/>
  <c r="I30" i="4"/>
  <c r="I36" i="4"/>
  <c r="I35" i="4"/>
  <c r="I34" i="4"/>
  <c r="K9" i="14" l="1"/>
  <c r="I116" i="7"/>
  <c r="I117" i="7" s="1"/>
  <c r="H10" i="14" s="1"/>
  <c r="C14" i="14" s="1"/>
  <c r="E14" i="14" s="1"/>
  <c r="F14" i="14" s="1"/>
  <c r="I133" i="9"/>
  <c r="I136" i="9" s="1"/>
  <c r="I98" i="9"/>
  <c r="I38" i="4"/>
  <c r="I51" i="4" s="1"/>
  <c r="I53" i="4" s="1"/>
  <c r="K65" i="4" s="1"/>
  <c r="H9" i="14" l="1"/>
  <c r="I117" i="9"/>
  <c r="I135" i="9"/>
  <c r="I112" i="4"/>
  <c r="I4" i="14" s="1"/>
  <c r="I118" i="9" l="1"/>
  <c r="J10" i="14" s="1"/>
  <c r="C16" i="14" s="1"/>
  <c r="E16" i="14" s="1"/>
  <c r="F16" i="14" s="1"/>
  <c r="J9" i="14"/>
  <c r="I68" i="4"/>
  <c r="I69" i="4"/>
  <c r="I71" i="4"/>
  <c r="I70" i="4"/>
  <c r="I67" i="4"/>
  <c r="I72" i="4" l="1"/>
  <c r="I80" i="4" s="1"/>
  <c r="I82" i="4" l="1"/>
  <c r="I114" i="4" s="1"/>
  <c r="I116" i="4" l="1"/>
  <c r="I6" i="14"/>
  <c r="I8" i="14" l="1"/>
  <c r="I91" i="4"/>
  <c r="I92" i="4" l="1"/>
  <c r="I103" i="4" s="1"/>
  <c r="I105" i="4" s="1"/>
  <c r="I107" i="4" l="1"/>
  <c r="I94" i="4"/>
  <c r="I133" i="4" s="1"/>
  <c r="I136" i="4" s="1"/>
  <c r="I96" i="4"/>
  <c r="I95" i="4"/>
  <c r="I98" i="4" l="1"/>
  <c r="I117" i="4" s="1"/>
  <c r="I135" i="4" l="1"/>
  <c r="I118" i="4"/>
  <c r="I10" i="14" s="1"/>
  <c r="C15" i="14" s="1"/>
  <c r="I9" i="14"/>
  <c r="E15" i="14" l="1"/>
  <c r="F15" i="14" s="1"/>
  <c r="F21" i="14" s="1"/>
</calcChain>
</file>

<file path=xl/sharedStrings.xml><?xml version="1.0" encoding="utf-8"?>
<sst xmlns="http://schemas.openxmlformats.org/spreadsheetml/2006/main" count="1553" uniqueCount="199">
  <si>
    <t>Discriminação dos Serviços</t>
  </si>
  <si>
    <t>A</t>
  </si>
  <si>
    <t>Data de apresentação da proposta</t>
  </si>
  <si>
    <t>B</t>
  </si>
  <si>
    <t>Município</t>
  </si>
  <si>
    <t>C</t>
  </si>
  <si>
    <t>Ano do Acordo, Convenção ou Dissídio Coletivo</t>
  </si>
  <si>
    <t>D</t>
  </si>
  <si>
    <t>Nº de meses de execução contratual</t>
  </si>
  <si>
    <t>Dados para composição dos custos referentes à mão-de-obra</t>
  </si>
  <si>
    <t>Tipo de serviço (mesmo serviço com características distintas)</t>
  </si>
  <si>
    <t>Classificação Brasileira de Ocupações (CBO)</t>
  </si>
  <si>
    <t>Categoria profissional (vinculada à execução contratual)</t>
  </si>
  <si>
    <t>Data base da categoria (dia/mês/ano)</t>
  </si>
  <si>
    <t>MÓDULO 1 - COMPOSIÇÃO DA REMUNERAÇÃO</t>
  </si>
  <si>
    <t>COMPOSIÇÃO DA REMUNERAÇÃO</t>
  </si>
  <si>
    <t>%</t>
  </si>
  <si>
    <t>VALOR (R$)</t>
  </si>
  <si>
    <t>Salário Base</t>
  </si>
  <si>
    <t>Adicional Noturno</t>
  </si>
  <si>
    <t>E</t>
  </si>
  <si>
    <t>F</t>
  </si>
  <si>
    <t>TOTAL DO MÓDULO 1</t>
  </si>
  <si>
    <t>MÓDULO 2 – ENCARGOS E BENEFÍCIOS ANUAIS, MENSAIS E DIÁRIOS</t>
  </si>
  <si>
    <t>Submódulo 2.1 - 13º Salário, Férias e Adicional de Férias</t>
  </si>
  <si>
    <r>
      <rPr>
        <sz val="10"/>
        <rFont val="Arial"/>
        <family val="2"/>
      </rPr>
      <t>13 (Décimo-terceiro) salário</t>
    </r>
    <r>
      <rPr>
        <sz val="10"/>
        <color indexed="10"/>
        <rFont val="Arial"/>
        <family val="2"/>
      </rPr>
      <t xml:space="preserve"> </t>
    </r>
  </si>
  <si>
    <t>Férias e Adicional de Férias</t>
  </si>
  <si>
    <t>TOTAL SUBMÓDULO 2.1</t>
  </si>
  <si>
    <t>base 2.2</t>
  </si>
  <si>
    <t>Submódulo 2.2 - GPS, FGTS e Outras Contribuições</t>
  </si>
  <si>
    <t xml:space="preserve">INSS </t>
  </si>
  <si>
    <t xml:space="preserve">Salário Educação </t>
  </si>
  <si>
    <t>SAT (Seguro Acidente de Trabalho)</t>
  </si>
  <si>
    <t>SESC ou SESI</t>
  </si>
  <si>
    <t xml:space="preserve">SENAI - SENAC </t>
  </si>
  <si>
    <t xml:space="preserve">SEBRAE </t>
  </si>
  <si>
    <t>G</t>
  </si>
  <si>
    <t xml:space="preserve">INCRA </t>
  </si>
  <si>
    <t>H</t>
  </si>
  <si>
    <t xml:space="preserve">FGTS </t>
  </si>
  <si>
    <t>TOTAL SUBMÓDULO 2.2</t>
  </si>
  <si>
    <t>Submódulo 2.3 - Benefícios Mensais e Diários</t>
  </si>
  <si>
    <t>-</t>
  </si>
  <si>
    <t>TOTAL SUBMÓDULO 2.3</t>
  </si>
  <si>
    <t>QUADRO-RESUMO DO MÓDULO 2 - ENCARGOS, BENEFÍCIOS ANUAIS, MENSAIS E DIÁRIOS</t>
  </si>
  <si>
    <t>Módulo 2 - Encargos, Benefícios Anuais, Mensais e Diários</t>
  </si>
  <si>
    <t>2.1</t>
  </si>
  <si>
    <t>13º Salário, Férias e Adicional de Férias</t>
  </si>
  <si>
    <t>2.2</t>
  </si>
  <si>
    <t>GPS, FGTS e Outras Contribuições</t>
  </si>
  <si>
    <t>2.3</t>
  </si>
  <si>
    <t>Benefícios Mensais e Diários</t>
  </si>
  <si>
    <t>TOTAL DO MÓDULO 2</t>
  </si>
  <si>
    <t>MÓDULO 3 – PROVISÃO PARA RESCISÃO</t>
  </si>
  <si>
    <t>PROVISÃO PARA RESCISÃO</t>
  </si>
  <si>
    <t>Aviso Prévio Indenizado</t>
  </si>
  <si>
    <t>Incidência do FGTS sobre Aviso Prévio Indenizado</t>
  </si>
  <si>
    <t>Multa do FGTS e Contribuição Social sobre o Aviso Prévio Indenizado</t>
  </si>
  <si>
    <t xml:space="preserve">Aviso Prévio Trabalhado </t>
  </si>
  <si>
    <t>Incidência de GPS, FGTS e outras contribuições sobre Aviso Prévio Trabalhado</t>
  </si>
  <si>
    <t xml:space="preserve">Multa do FGTS e Contribuição Social sobre o Aviso Prévio Trabalhado. </t>
  </si>
  <si>
    <t>TOTAL DO MÓDULO 3</t>
  </si>
  <si>
    <t>MÓDULO 4 – CUSTO DE REPOSIÇÃO DO PROFISSIONAL AUSENTE</t>
  </si>
  <si>
    <t>Submódulo 4.1 - Substituto nas Ausências Legais</t>
  </si>
  <si>
    <t xml:space="preserve">Substituto na cobertura de Férias </t>
  </si>
  <si>
    <t>Substituto na cobertura de Ausências Legais</t>
  </si>
  <si>
    <t>Substituto na cobertura de Licença Paternidade</t>
  </si>
  <si>
    <r>
      <rPr>
        <sz val="10"/>
        <rFont val="Arial"/>
        <family val="2"/>
      </rPr>
      <t>Substituto na cobertura de Ausência por Acidente de Trabalho</t>
    </r>
    <r>
      <rPr>
        <sz val="10"/>
        <color indexed="10"/>
        <rFont val="Arial"/>
        <family val="2"/>
      </rPr>
      <t xml:space="preserve"> </t>
    </r>
  </si>
  <si>
    <t>Substituto na cobertura de Afastamento Maternidade</t>
  </si>
  <si>
    <t>TOTAL SUBMÓDULO 4.1</t>
  </si>
  <si>
    <t>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</si>
  <si>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</si>
  <si>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</si>
  <si>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</si>
  <si>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4.1</t>
  </si>
  <si>
    <t>Substituto nas Ausências Legais</t>
  </si>
  <si>
    <t>4.2</t>
  </si>
  <si>
    <t>Substituto na Intrajornada</t>
  </si>
  <si>
    <t>TOTAL DO MÓDULO 4</t>
  </si>
  <si>
    <t>MÓDULO 5 – INSUMOS DIVERSOS</t>
  </si>
  <si>
    <t>INSUMOS DIVERSOS</t>
  </si>
  <si>
    <t>TOTAL DO MÓDULO 5</t>
  </si>
  <si>
    <t>MÓDULO 6 – CUSTOS INDIRETOS, TRIBUTOS E LUCRO</t>
  </si>
  <si>
    <t>CUSTOS INDIRETOS, TRIBUTOS E LUCRO</t>
  </si>
  <si>
    <t>Custos Indiretos</t>
  </si>
  <si>
    <t>Lucro</t>
  </si>
  <si>
    <t>TRIBUTOS</t>
  </si>
  <si>
    <t>C.1</t>
  </si>
  <si>
    <t>PIS</t>
  </si>
  <si>
    <t>C.2</t>
  </si>
  <si>
    <t>COFINS</t>
  </si>
  <si>
    <t>C.3</t>
  </si>
  <si>
    <t>ISS</t>
  </si>
  <si>
    <t>TOTAL DO MÓDULO 6</t>
  </si>
  <si>
    <t>a)</t>
  </si>
  <si>
    <t>Tributos % = To = .............................................................</t>
  </si>
  <si>
    <t>b)</t>
  </si>
  <si>
    <t>(Total dos Módulos 1, 2, 3, 4 e 5+ Custos indiretos + lucro)= Po = ...................................</t>
  </si>
  <si>
    <t>c)</t>
  </si>
  <si>
    <t>Po / (1 - To) = P1 = ..............................................................................</t>
  </si>
  <si>
    <t>Valor dos Tributos = P1 - Po</t>
  </si>
  <si>
    <t>QUADRO RESUMO DO CUSTO POR EMPREGADO</t>
  </si>
  <si>
    <t>Mão-de-Obra vinculada à execução contratual (valor por empregado)</t>
  </si>
  <si>
    <t>Subtotal (A + B + C + D + E)</t>
  </si>
  <si>
    <t>Quadro Resumo - VALOR MENSAL DOS SERVIÇOS</t>
  </si>
  <si>
    <t>Tipo de Serviço (A)</t>
  </si>
  <si>
    <t>Valor Por Empregado(B)</t>
  </si>
  <si>
    <t>Qde de Empregados por posto ( C )</t>
  </si>
  <si>
    <t>Valor Proposto por Posto (D) = (B x C)</t>
  </si>
  <si>
    <t>Qde Postos (E)</t>
  </si>
  <si>
    <t>Serviço 1 (indicar)</t>
  </si>
  <si>
    <t>R$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</si>
  <si>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</si>
  <si>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</si>
  <si>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</si>
  <si>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</si>
  <si>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</si>
  <si>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</si>
  <si>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</si>
  <si>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</si>
  <si>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</si>
  <si>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</si>
  <si>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</si>
  <si>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TOTAL</t>
  </si>
  <si>
    <t>Nota(1):</t>
  </si>
  <si>
    <t>Informar o valor da unidade de medida por tipo de serviço.</t>
  </si>
  <si>
    <t>Salário Normativo da Categoria Profissional</t>
  </si>
  <si>
    <t>base 4</t>
  </si>
  <si>
    <t xml:space="preserve">Uniformes </t>
  </si>
  <si>
    <t>Categoria profissional: Agente de Portaria Noturno</t>
  </si>
  <si>
    <t>Copeiro(a)</t>
  </si>
  <si>
    <t>Servente de Limpeza</t>
  </si>
  <si>
    <t>Recepcionista</t>
  </si>
  <si>
    <t>Agente de Portaria</t>
  </si>
  <si>
    <t>5174-15</t>
  </si>
  <si>
    <t>Planilha de Custos e Formação de Preços</t>
  </si>
  <si>
    <t>PREÇO TOTAL POR EMPREGADO (MENSAL)</t>
  </si>
  <si>
    <t>Categoria profissional: Agente de Portaria Diurno</t>
  </si>
  <si>
    <t xml:space="preserve">Férias e Adicional de Férias </t>
  </si>
  <si>
    <t>Categoria profissional: Servente de Limpeza</t>
  </si>
  <si>
    <t>5143-20</t>
  </si>
  <si>
    <t>Limpeza</t>
  </si>
  <si>
    <t>Copeiragem</t>
  </si>
  <si>
    <t>Copeira</t>
  </si>
  <si>
    <t>5134-25</t>
  </si>
  <si>
    <t>Categoria profissional: Recepcionista</t>
  </si>
  <si>
    <t>Recepção</t>
  </si>
  <si>
    <t>4221-05</t>
  </si>
  <si>
    <t>Agente de Portaria Diurno</t>
  </si>
  <si>
    <t>Agente de Portaria Noturno</t>
  </si>
  <si>
    <t>Recepcionista 1</t>
  </si>
  <si>
    <t>Recepcionista 3</t>
  </si>
  <si>
    <t>Recepcionista 2</t>
  </si>
  <si>
    <t>Qtd.</t>
  </si>
  <si>
    <t>Posto</t>
  </si>
  <si>
    <t>Preço Anual</t>
  </si>
  <si>
    <t>VALOR TOTAL ESTIMADO (12 MESES)</t>
  </si>
  <si>
    <t>QUADRO RESUMO DO VALOR TOTAL ESTIMADO</t>
  </si>
  <si>
    <t>Portaria</t>
  </si>
  <si>
    <t>C.4</t>
  </si>
  <si>
    <t>CPRB (Preencher somente se optar pela desoneração da folha de pagamento)</t>
  </si>
  <si>
    <t>Categoria profissional: Copeiro(a)</t>
  </si>
  <si>
    <t>Preço Mensal por Empregado</t>
  </si>
  <si>
    <t>Preço Mensal do Posto</t>
  </si>
  <si>
    <t xml:space="preserve">Transporte </t>
  </si>
  <si>
    <t>Auxílio-Refeição/Alimentação</t>
  </si>
  <si>
    <t>Auxílio Saúde</t>
  </si>
  <si>
    <t xml:space="preserve">Assistência Odontológica </t>
  </si>
  <si>
    <t xml:space="preserve">Assistência Funeral </t>
  </si>
  <si>
    <t>Transporte</t>
  </si>
  <si>
    <t>Assistência Odontológica</t>
  </si>
  <si>
    <t>Assistência Funeral</t>
  </si>
  <si>
    <t>Carro de Limpeza Multifuncional</t>
  </si>
  <si>
    <t xml:space="preserve">Auxílio Saúde </t>
  </si>
  <si>
    <t xml:space="preserve">Auxílio-Refeição/Alimentação </t>
  </si>
  <si>
    <t>Unifomes</t>
  </si>
  <si>
    <t>Servente de limpeza</t>
  </si>
  <si>
    <t>Agente de portaria (diurno e noturno)</t>
  </si>
  <si>
    <t>Valor Unitário (R$)</t>
  </si>
  <si>
    <t>Equipamento de Limpeza (Carro Multifuncional)</t>
  </si>
  <si>
    <t>Preço do Equipamento (R$)</t>
  </si>
  <si>
    <t>Valor depreciado anualmente</t>
  </si>
  <si>
    <t>Valor depreciado mensalmente</t>
  </si>
  <si>
    <t>Taxa de depreciação anual (%)</t>
  </si>
  <si>
    <r>
      <t xml:space="preserve">Submódulo 4.2 - Substituto na Intrajornada </t>
    </r>
    <r>
      <rPr>
        <b/>
        <sz val="10"/>
        <color rgb="FFFF0000"/>
        <rFont val="Arial"/>
        <family val="2"/>
      </rPr>
      <t>(NÃO HÁ)</t>
    </r>
  </si>
  <si>
    <r>
      <t>Submódulo 4.2 - Substituto na Intrajornada</t>
    </r>
    <r>
      <rPr>
        <b/>
        <strike/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(NÃO HÁ)</t>
    </r>
  </si>
  <si>
    <t>Peça</t>
  </si>
  <si>
    <t>Terno (paletó)</t>
  </si>
  <si>
    <t>Camisa social manga longa</t>
  </si>
  <si>
    <t>Calça social</t>
  </si>
  <si>
    <t>Par de meia</t>
  </si>
  <si>
    <t>Sapato social (preto)</t>
  </si>
  <si>
    <t>Camisa manga curta</t>
  </si>
  <si>
    <t>Calça</t>
  </si>
  <si>
    <t xml:space="preserve">Bota de borracha </t>
  </si>
  <si>
    <t>Camisa social manga curta</t>
  </si>
  <si>
    <t>Avental</t>
  </si>
  <si>
    <t>Touca de filó</t>
  </si>
  <si>
    <t>Valor Total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</si>
</sst>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0.0%"/>
    <numFmt numFmtId="167" formatCode="&quot;R$&quot;\ #,##0.00"/>
    <numFmt numFmtId="168" formatCode="0.0"/>
  </numFmts>
  <fonts count="16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trike/>
      <sz val="10"/>
      <name val="Arial"/>
      <family val="2"/>
    </font>
    <font>
      <strike/>
      <sz val="10"/>
      <name val="Arial"/>
      <family val="2"/>
    </font>
    <font>
      <b/>
      <strike/>
      <sz val="10"/>
      <color rgb="FFFF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ill="0" applyBorder="0" applyAlignment="0" applyProtection="0"/>
    <xf numFmtId="165" fontId="3" fillId="0" borderId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204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/>
    <xf numFmtId="2" fontId="2" fillId="0" borderId="1" xfId="0" applyNumberFormat="1" applyFont="1" applyBorder="1"/>
    <xf numFmtId="2" fontId="2" fillId="0" borderId="0" xfId="0" applyNumberFormat="1" applyFont="1"/>
    <xf numFmtId="0" fontId="2" fillId="0" borderId="0" xfId="0" applyFont="1"/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5" fillId="0" borderId="2" xfId="0" applyFont="1" applyBorder="1" applyAlignment="1">
      <alignment horizontal="center"/>
    </xf>
    <xf numFmtId="10" fontId="5" fillId="0" borderId="3" xfId="1" applyNumberFormat="1" applyFont="1" applyBorder="1" applyAlignment="1"/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left"/>
    </xf>
    <xf numFmtId="10" fontId="5" fillId="0" borderId="0" xfId="1" applyNumberFormat="1" applyFont="1" applyBorder="1" applyAlignment="1"/>
    <xf numFmtId="0" fontId="4" fillId="0" borderId="13" xfId="0" applyFont="1" applyBorder="1"/>
    <xf numFmtId="0" fontId="5" fillId="0" borderId="14" xfId="0" applyFont="1" applyBorder="1" applyAlignment="1">
      <alignment horizontal="center"/>
    </xf>
    <xf numFmtId="10" fontId="5" fillId="0" borderId="12" xfId="1" applyNumberFormat="1" applyFont="1" applyBorder="1" applyAlignment="1"/>
    <xf numFmtId="2" fontId="0" fillId="0" borderId="1" xfId="0" applyNumberFormat="1" applyBorder="1" applyAlignment="1">
      <alignment horizontal="center"/>
    </xf>
    <xf numFmtId="2" fontId="5" fillId="0" borderId="4" xfId="0" applyNumberFormat="1" applyFont="1" applyBorder="1"/>
    <xf numFmtId="2" fontId="5" fillId="0" borderId="15" xfId="0" applyNumberFormat="1" applyFont="1" applyBorder="1"/>
    <xf numFmtId="2" fontId="5" fillId="0" borderId="16" xfId="0" applyNumberFormat="1" applyFont="1" applyBorder="1"/>
    <xf numFmtId="165" fontId="2" fillId="0" borderId="0" xfId="2" applyFont="1"/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8" xfId="0" applyBorder="1"/>
    <xf numFmtId="0" fontId="0" fillId="0" borderId="30" xfId="0" applyBorder="1"/>
    <xf numFmtId="0" fontId="2" fillId="0" borderId="8" xfId="0" applyFont="1" applyBorder="1"/>
    <xf numFmtId="0" fontId="2" fillId="0" borderId="30" xfId="0" applyFont="1" applyBorder="1"/>
    <xf numFmtId="0" fontId="0" fillId="0" borderId="34" xfId="0" applyBorder="1"/>
    <xf numFmtId="0" fontId="0" fillId="0" borderId="35" xfId="0" applyBorder="1"/>
    <xf numFmtId="0" fontId="0" fillId="0" borderId="39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20" xfId="0" applyFont="1" applyBorder="1" applyAlignment="1">
      <alignment horizontal="center"/>
    </xf>
    <xf numFmtId="2" fontId="0" fillId="0" borderId="45" xfId="0" applyNumberFormat="1" applyBorder="1"/>
    <xf numFmtId="2" fontId="0" fillId="0" borderId="46" xfId="0" applyNumberFormat="1" applyBorder="1"/>
    <xf numFmtId="2" fontId="0" fillId="0" borderId="47" xfId="0" applyNumberFormat="1" applyBorder="1"/>
    <xf numFmtId="2" fontId="2" fillId="0" borderId="48" xfId="0" applyNumberFormat="1" applyFont="1" applyBorder="1"/>
    <xf numFmtId="2" fontId="0" fillId="0" borderId="25" xfId="0" applyNumberFormat="1" applyBorder="1"/>
    <xf numFmtId="2" fontId="0" fillId="0" borderId="29" xfId="0" applyNumberFormat="1" applyBorder="1"/>
    <xf numFmtId="10" fontId="3" fillId="0" borderId="1" xfId="1" applyNumberFormat="1" applyBorder="1" applyAlignment="1">
      <alignment horizontal="center"/>
    </xf>
    <xf numFmtId="10" fontId="3" fillId="0" borderId="1" xfId="1" applyNumberFormat="1" applyFill="1" applyBorder="1" applyAlignment="1">
      <alignment horizontal="center"/>
    </xf>
    <xf numFmtId="9" fontId="0" fillId="0" borderId="1" xfId="0" applyNumberFormat="1" applyBorder="1"/>
    <xf numFmtId="10" fontId="0" fillId="0" borderId="1" xfId="0" applyNumberFormat="1" applyBorder="1"/>
    <xf numFmtId="10" fontId="3" fillId="0" borderId="1" xfId="1" applyNumberFormat="1" applyBorder="1" applyAlignment="1"/>
    <xf numFmtId="166" fontId="3" fillId="0" borderId="1" xfId="1" applyNumberFormat="1" applyBorder="1" applyAlignment="1"/>
    <xf numFmtId="9" fontId="3" fillId="0" borderId="1" xfId="1" applyBorder="1" applyAlignment="1"/>
    <xf numFmtId="2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center"/>
    </xf>
    <xf numFmtId="0" fontId="7" fillId="0" borderId="0" xfId="0" applyFont="1"/>
    <xf numFmtId="2" fontId="7" fillId="0" borderId="0" xfId="0" applyNumberFormat="1" applyFont="1"/>
    <xf numFmtId="2" fontId="8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/>
    <xf numFmtId="10" fontId="9" fillId="0" borderId="0" xfId="0" applyNumberFormat="1" applyFont="1"/>
    <xf numFmtId="0" fontId="9" fillId="0" borderId="0" xfId="0" applyFont="1"/>
    <xf numFmtId="10" fontId="9" fillId="4" borderId="0" xfId="0" applyNumberFormat="1" applyFont="1" applyFill="1"/>
    <xf numFmtId="0" fontId="10" fillId="0" borderId="0" xfId="0" applyFont="1"/>
    <xf numFmtId="10" fontId="9" fillId="0" borderId="0" xfId="1" applyNumberFormat="1" applyFont="1"/>
    <xf numFmtId="0" fontId="9" fillId="0" borderId="0" xfId="0" applyFont="1" applyAlignment="1">
      <alignment vertical="center" wrapText="1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7" fontId="0" fillId="0" borderId="1" xfId="0" applyNumberForma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0" fontId="3" fillId="0" borderId="1" xfId="1" applyNumberFormat="1" applyFill="1" applyBorder="1" applyAlignment="1"/>
    <xf numFmtId="10" fontId="8" fillId="0" borderId="1" xfId="0" applyNumberFormat="1" applyFont="1" applyBorder="1" applyAlignment="1">
      <alignment horizontal="center"/>
    </xf>
    <xf numFmtId="166" fontId="3" fillId="0" borderId="1" xfId="1" applyNumberFormat="1" applyFill="1" applyBorder="1" applyAlignment="1"/>
    <xf numFmtId="9" fontId="3" fillId="0" borderId="1" xfId="1" applyFill="1" applyBorder="1" applyAlignment="1"/>
    <xf numFmtId="10" fontId="5" fillId="0" borderId="3" xfId="1" applyNumberFormat="1" applyFont="1" applyFill="1" applyBorder="1" applyAlignment="1"/>
    <xf numFmtId="10" fontId="5" fillId="0" borderId="0" xfId="1" applyNumberFormat="1" applyFont="1" applyFill="1" applyBorder="1" applyAlignment="1"/>
    <xf numFmtId="10" fontId="5" fillId="0" borderId="12" xfId="1" applyNumberFormat="1" applyFont="1" applyFill="1" applyBorder="1" applyAlignment="1"/>
    <xf numFmtId="168" fontId="0" fillId="0" borderId="1" xfId="0" applyNumberFormat="1" applyBorder="1"/>
    <xf numFmtId="168" fontId="2" fillId="0" borderId="1" xfId="0" applyNumberFormat="1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0" fillId="0" borderId="1" xfId="0" applyNumberFormat="1" applyBorder="1"/>
    <xf numFmtId="0" fontId="3" fillId="0" borderId="1" xfId="0" applyFont="1" applyBorder="1"/>
    <xf numFmtId="167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0" fontId="12" fillId="0" borderId="1" xfId="0" applyNumberFormat="1" applyFont="1" applyBorder="1" applyAlignment="1">
      <alignment horizontal="center"/>
    </xf>
    <xf numFmtId="2" fontId="12" fillId="0" borderId="1" xfId="0" applyNumberFormat="1" applyFont="1" applyBorder="1"/>
    <xf numFmtId="10" fontId="11" fillId="0" borderId="1" xfId="0" applyNumberFormat="1" applyFont="1" applyBorder="1" applyAlignment="1">
      <alignment horizontal="center"/>
    </xf>
    <xf numFmtId="2" fontId="11" fillId="0" borderId="1" xfId="0" applyNumberFormat="1" applyFont="1" applyBorder="1"/>
    <xf numFmtId="0" fontId="2" fillId="0" borderId="5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6" borderId="13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40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2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2" fillId="5" borderId="7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4" fontId="3" fillId="0" borderId="1" xfId="0" applyNumberFormat="1" applyFont="1" applyBorder="1" applyAlignment="1">
      <alignment horizontal="center"/>
    </xf>
    <xf numFmtId="14" fontId="3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3" fillId="0" borderId="5" xfId="0" applyFont="1" applyBorder="1"/>
    <xf numFmtId="0" fontId="14" fillId="0" borderId="49" xfId="0" applyFont="1" applyBorder="1"/>
    <xf numFmtId="0" fontId="15" fillId="0" borderId="1" xfId="0" applyFont="1" applyBorder="1"/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4" fillId="0" borderId="55" xfId="0" applyFont="1" applyBorder="1"/>
    <xf numFmtId="0" fontId="0" fillId="0" borderId="1" xfId="0" applyBorder="1" applyAlignment="1">
      <alignment horizontal="center" vertical="center"/>
    </xf>
    <xf numFmtId="0" fontId="14" fillId="0" borderId="56" xfId="0" applyFont="1" applyBorder="1"/>
    <xf numFmtId="0" fontId="15" fillId="0" borderId="56" xfId="0" applyFont="1" applyBorder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6">
    <cellStyle name="Moeda" xfId="2" builtinId="4"/>
    <cellStyle name="Normal" xfId="0" builtinId="0"/>
    <cellStyle name="Normal 2 2" xfId="4" xr:uid="{460BB5B2-4899-4A87-BB45-C97E64643483}"/>
    <cellStyle name="Normal 2 3" xfId="5" xr:uid="{CB08D7C6-AC70-471B-98D1-56E4D4681802}"/>
    <cellStyle name="Normal 3 2" xfId="3" xr:uid="{33CBED10-D720-424B-9C9C-AA270BEA8224}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A008C-BD78-45D9-8627-F310D4560B5A}">
  <dimension ref="A1:N21"/>
  <sheetViews>
    <sheetView zoomScale="130" zoomScaleNormal="130" workbookViewId="0">
      <selection activeCell="J13" sqref="J13"/>
    </sheetView>
  </sheetViews>
  <sheetFormatPr defaultRowHeight="12.75"/>
  <cols>
    <col min="2" max="2" width="33.42578125" bestFit="1" customWidth="1"/>
    <col min="3" max="3" width="17" bestFit="1" customWidth="1"/>
    <col min="4" max="4" width="5.5703125" customWidth="1"/>
    <col min="5" max="5" width="12.5703125" customWidth="1"/>
    <col min="6" max="6" width="13.140625" bestFit="1" customWidth="1"/>
    <col min="8" max="8" width="14.7109375" bestFit="1" customWidth="1"/>
    <col min="9" max="9" width="16" style="4" bestFit="1" customWidth="1"/>
    <col min="10" max="10" width="11.5703125" style="4" bestFit="1" customWidth="1"/>
    <col min="11" max="11" width="10.85546875" style="4" bestFit="1" customWidth="1"/>
    <col min="12" max="14" width="13.42578125" style="4" bestFit="1" customWidth="1"/>
  </cols>
  <sheetData>
    <row r="1" spans="1:14">
      <c r="A1" s="98" t="s">
        <v>101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s="73" customFormat="1" ht="38.25">
      <c r="A2" s="101" t="s">
        <v>102</v>
      </c>
      <c r="B2" s="101"/>
      <c r="C2" s="101"/>
      <c r="D2" s="101"/>
      <c r="E2" s="101"/>
      <c r="F2" s="101"/>
      <c r="G2" s="101"/>
      <c r="H2" s="72" t="s">
        <v>148</v>
      </c>
      <c r="I2" s="72" t="s">
        <v>149</v>
      </c>
      <c r="J2" s="72" t="s">
        <v>131</v>
      </c>
      <c r="K2" s="71" t="s">
        <v>143</v>
      </c>
      <c r="L2" s="72" t="s">
        <v>150</v>
      </c>
      <c r="M2" s="72" t="s">
        <v>152</v>
      </c>
      <c r="N2" s="72" t="s">
        <v>151</v>
      </c>
    </row>
    <row r="3" spans="1:14">
      <c r="A3" s="3" t="s">
        <v>1</v>
      </c>
      <c r="B3" s="102" t="s">
        <v>14</v>
      </c>
      <c r="C3" s="102"/>
      <c r="D3" s="102"/>
      <c r="E3" s="102"/>
      <c r="F3" s="102"/>
      <c r="G3" s="102"/>
      <c r="H3" s="74">
        <f>'Agente de Portaria Diurno'!I110</f>
        <v>0</v>
      </c>
      <c r="I3" s="74">
        <f>'Agente de Portaria Noturno'!I111</f>
        <v>0</v>
      </c>
      <c r="J3" s="74">
        <f>'Servente de Limpeza'!I111</f>
        <v>0</v>
      </c>
      <c r="K3" s="74">
        <f>'Copeiro(a)'!I110</f>
        <v>0</v>
      </c>
      <c r="L3" s="74">
        <f>'Recepcionista 1'!I110</f>
        <v>0</v>
      </c>
      <c r="M3" s="74">
        <f>'Recepcionista 2'!I110</f>
        <v>0</v>
      </c>
      <c r="N3" s="74">
        <f>'Recepcionista 3'!I110</f>
        <v>0</v>
      </c>
    </row>
    <row r="4" spans="1:14">
      <c r="A4" s="3" t="s">
        <v>3</v>
      </c>
      <c r="B4" s="102" t="s">
        <v>23</v>
      </c>
      <c r="C4" s="102"/>
      <c r="D4" s="102"/>
      <c r="E4" s="102"/>
      <c r="F4" s="102"/>
      <c r="G4" s="102"/>
      <c r="H4" s="74">
        <f>'Agente de Portaria Diurno'!I111</f>
        <v>0</v>
      </c>
      <c r="I4" s="74">
        <f>'Agente de Portaria Noturno'!I112</f>
        <v>0</v>
      </c>
      <c r="J4" s="74">
        <f>'Servente de Limpeza'!I112</f>
        <v>0</v>
      </c>
      <c r="K4" s="74">
        <f>'Copeiro(a)'!I111</f>
        <v>0</v>
      </c>
      <c r="L4" s="74">
        <f>'Recepcionista 1'!I111</f>
        <v>0</v>
      </c>
      <c r="M4" s="74">
        <f>'Recepcionista 2'!I111</f>
        <v>0</v>
      </c>
      <c r="N4" s="74">
        <f>'Recepcionista 3'!I111</f>
        <v>0</v>
      </c>
    </row>
    <row r="5" spans="1:14">
      <c r="A5" s="3" t="s">
        <v>5</v>
      </c>
      <c r="B5" s="102" t="s">
        <v>53</v>
      </c>
      <c r="C5" s="102"/>
      <c r="D5" s="102"/>
      <c r="E5" s="102"/>
      <c r="F5" s="102"/>
      <c r="G5" s="102"/>
      <c r="H5" s="74">
        <f>'Agente de Portaria Diurno'!I112</f>
        <v>0</v>
      </c>
      <c r="I5" s="74">
        <f>'Agente de Portaria Noturno'!I113</f>
        <v>0</v>
      </c>
      <c r="J5" s="74">
        <f>'Servente de Limpeza'!I113</f>
        <v>0</v>
      </c>
      <c r="K5" s="74">
        <f>'Copeiro(a)'!I112</f>
        <v>0</v>
      </c>
      <c r="L5" s="74">
        <f>'Recepcionista 1'!I112</f>
        <v>0</v>
      </c>
      <c r="M5" s="74">
        <f>'Recepcionista 2'!I112</f>
        <v>0</v>
      </c>
      <c r="N5" s="74">
        <f>'Recepcionista 3'!I112</f>
        <v>0</v>
      </c>
    </row>
    <row r="6" spans="1:14">
      <c r="A6" s="3" t="s">
        <v>7</v>
      </c>
      <c r="B6" s="102" t="s">
        <v>62</v>
      </c>
      <c r="C6" s="102"/>
      <c r="D6" s="102"/>
      <c r="E6" s="102"/>
      <c r="F6" s="102"/>
      <c r="G6" s="102"/>
      <c r="H6" s="74">
        <f>'Agente de Portaria Diurno'!I113</f>
        <v>0</v>
      </c>
      <c r="I6" s="74">
        <f>'Agente de Portaria Noturno'!I114</f>
        <v>0</v>
      </c>
      <c r="J6" s="74">
        <f>'Servente de Limpeza'!I114</f>
        <v>0</v>
      </c>
      <c r="K6" s="74">
        <f>'Copeiro(a)'!I113</f>
        <v>0</v>
      </c>
      <c r="L6" s="74">
        <f>'Recepcionista 1'!I113</f>
        <v>0</v>
      </c>
      <c r="M6" s="74">
        <f>'Recepcionista 2'!I113</f>
        <v>0</v>
      </c>
      <c r="N6" s="74">
        <f>'Recepcionista 3'!I113</f>
        <v>0</v>
      </c>
    </row>
    <row r="7" spans="1:14">
      <c r="A7" s="3" t="s">
        <v>20</v>
      </c>
      <c r="B7" s="102" t="s">
        <v>79</v>
      </c>
      <c r="C7" s="102"/>
      <c r="D7" s="102"/>
      <c r="E7" s="102"/>
      <c r="F7" s="102"/>
      <c r="G7" s="102"/>
      <c r="H7" s="74">
        <f>'Agente de Portaria Diurno'!I114</f>
        <v>0</v>
      </c>
      <c r="I7" s="74">
        <f>'Agente de Portaria Noturno'!I115</f>
        <v>0</v>
      </c>
      <c r="J7" s="74">
        <f>'Servente de Limpeza'!I115</f>
        <v>0</v>
      </c>
      <c r="K7" s="74">
        <f>'Copeiro(a)'!I114</f>
        <v>0</v>
      </c>
      <c r="L7" s="74">
        <f>'Recepcionista 1'!I114</f>
        <v>0</v>
      </c>
      <c r="M7" s="74">
        <f>'Recepcionista 2'!I114</f>
        <v>0</v>
      </c>
      <c r="N7" s="74">
        <f>'Recepcionista 3'!I114</f>
        <v>0</v>
      </c>
    </row>
    <row r="8" spans="1:14">
      <c r="A8" s="1"/>
      <c r="B8" s="103" t="s">
        <v>103</v>
      </c>
      <c r="C8" s="103"/>
      <c r="D8" s="103"/>
      <c r="E8" s="103"/>
      <c r="F8" s="103"/>
      <c r="G8" s="103"/>
      <c r="H8" s="74">
        <f>'Agente de Portaria Diurno'!I115</f>
        <v>0</v>
      </c>
      <c r="I8" s="74">
        <f>'Agente de Portaria Noturno'!I116</f>
        <v>0</v>
      </c>
      <c r="J8" s="74">
        <f>'Servente de Limpeza'!I116</f>
        <v>0</v>
      </c>
      <c r="K8" s="74">
        <f>'Copeiro(a)'!I115</f>
        <v>0</v>
      </c>
      <c r="L8" s="74">
        <f>'Recepcionista 1'!I115</f>
        <v>0</v>
      </c>
      <c r="M8" s="74">
        <f>'Recepcionista 2'!I115</f>
        <v>0</v>
      </c>
      <c r="N8" s="74">
        <f>'Recepcionista 3'!I115</f>
        <v>0</v>
      </c>
    </row>
    <row r="9" spans="1:14">
      <c r="A9" s="3" t="s">
        <v>21</v>
      </c>
      <c r="B9" s="102" t="s">
        <v>82</v>
      </c>
      <c r="C9" s="102"/>
      <c r="D9" s="102"/>
      <c r="E9" s="102"/>
      <c r="F9" s="102"/>
      <c r="G9" s="102"/>
      <c r="H9" s="74">
        <f>'Agente de Portaria Diurno'!I116</f>
        <v>0</v>
      </c>
      <c r="I9" s="74">
        <f>'Agente de Portaria Noturno'!I117</f>
        <v>0</v>
      </c>
      <c r="J9" s="74">
        <f>'Servente de Limpeza'!I117</f>
        <v>0</v>
      </c>
      <c r="K9" s="74">
        <f>'Copeiro(a)'!I116</f>
        <v>0</v>
      </c>
      <c r="L9" s="74">
        <f>'Recepcionista 1'!I116</f>
        <v>0</v>
      </c>
      <c r="M9" s="74">
        <f>'Recepcionista 2'!I116</f>
        <v>0</v>
      </c>
      <c r="N9" s="74">
        <f>'Recepcionista 3'!I116</f>
        <v>0</v>
      </c>
    </row>
    <row r="10" spans="1:14">
      <c r="A10" s="103" t="s">
        <v>136</v>
      </c>
      <c r="B10" s="103"/>
      <c r="C10" s="103"/>
      <c r="D10" s="103"/>
      <c r="E10" s="103"/>
      <c r="F10" s="103"/>
      <c r="G10" s="103"/>
      <c r="H10" s="75">
        <f>'Agente de Portaria Diurno'!I117</f>
        <v>0</v>
      </c>
      <c r="I10" s="75">
        <f>'Agente de Portaria Noturno'!I118</f>
        <v>0</v>
      </c>
      <c r="J10" s="75">
        <f>'Servente de Limpeza'!I118</f>
        <v>0</v>
      </c>
      <c r="K10" s="75">
        <f>'Copeiro(a)'!I117</f>
        <v>0</v>
      </c>
      <c r="L10" s="75">
        <f>'Recepcionista 1'!I117</f>
        <v>0</v>
      </c>
      <c r="M10" s="75">
        <f>'Recepcionista 2'!I117</f>
        <v>0</v>
      </c>
      <c r="N10" s="75">
        <f>'Recepcionista 3'!I117</f>
        <v>0</v>
      </c>
    </row>
    <row r="11" spans="1:14">
      <c r="I11" s="70"/>
    </row>
    <row r="12" spans="1:14">
      <c r="B12" s="100" t="s">
        <v>157</v>
      </c>
      <c r="C12" s="100"/>
      <c r="D12" s="100"/>
      <c r="E12" s="100"/>
      <c r="F12" s="100"/>
    </row>
    <row r="13" spans="1:14" s="73" customFormat="1" ht="38.25">
      <c r="B13" s="71" t="s">
        <v>154</v>
      </c>
      <c r="C13" s="72" t="s">
        <v>162</v>
      </c>
      <c r="D13" s="71" t="s">
        <v>153</v>
      </c>
      <c r="E13" s="72" t="s">
        <v>163</v>
      </c>
      <c r="F13" s="71" t="s">
        <v>155</v>
      </c>
      <c r="H13" s="85"/>
      <c r="I13" s="85"/>
      <c r="J13" s="85"/>
      <c r="K13" s="85"/>
      <c r="L13" s="85"/>
      <c r="M13" s="85"/>
    </row>
    <row r="14" spans="1:14">
      <c r="B14" s="61" t="s">
        <v>148</v>
      </c>
      <c r="C14" s="74">
        <f>H10</f>
        <v>0</v>
      </c>
      <c r="D14" s="3">
        <v>2</v>
      </c>
      <c r="E14" s="74">
        <f>C14*D14</f>
        <v>0</v>
      </c>
      <c r="F14" s="74">
        <f>E14*12</f>
        <v>0</v>
      </c>
      <c r="H14" s="4"/>
      <c r="N14"/>
    </row>
    <row r="15" spans="1:14">
      <c r="B15" s="61" t="s">
        <v>149</v>
      </c>
      <c r="C15" s="74">
        <f>I10</f>
        <v>0</v>
      </c>
      <c r="D15" s="3">
        <v>2</v>
      </c>
      <c r="E15" s="74">
        <f t="shared" ref="E15:E20" si="0">C15*D15</f>
        <v>0</v>
      </c>
      <c r="F15" s="74">
        <f t="shared" ref="F15:F20" si="1">E15*12</f>
        <v>0</v>
      </c>
      <c r="H15" s="4"/>
      <c r="N15"/>
    </row>
    <row r="16" spans="1:14">
      <c r="B16" s="61" t="s">
        <v>131</v>
      </c>
      <c r="C16" s="74">
        <f>J10</f>
        <v>0</v>
      </c>
      <c r="D16" s="3">
        <v>2</v>
      </c>
      <c r="E16" s="74">
        <f t="shared" si="0"/>
        <v>0</v>
      </c>
      <c r="F16" s="74">
        <f t="shared" si="1"/>
        <v>0</v>
      </c>
      <c r="H16" s="4"/>
      <c r="N16"/>
    </row>
    <row r="17" spans="2:14">
      <c r="B17" s="61" t="s">
        <v>143</v>
      </c>
      <c r="C17" s="74">
        <f>K10</f>
        <v>0</v>
      </c>
      <c r="D17" s="3">
        <v>2</v>
      </c>
      <c r="E17" s="74">
        <f t="shared" si="0"/>
        <v>0</v>
      </c>
      <c r="F17" s="74">
        <f t="shared" si="1"/>
        <v>0</v>
      </c>
      <c r="H17" s="4"/>
      <c r="N17"/>
    </row>
    <row r="18" spans="2:14">
      <c r="B18" s="61" t="s">
        <v>150</v>
      </c>
      <c r="C18" s="74">
        <f>L10</f>
        <v>0</v>
      </c>
      <c r="D18" s="3">
        <v>1</v>
      </c>
      <c r="E18" s="74">
        <f t="shared" si="0"/>
        <v>0</v>
      </c>
      <c r="F18" s="74">
        <f t="shared" si="1"/>
        <v>0</v>
      </c>
      <c r="H18" s="4"/>
      <c r="N18"/>
    </row>
    <row r="19" spans="2:14">
      <c r="B19" s="61" t="s">
        <v>152</v>
      </c>
      <c r="C19" s="74">
        <f>M10</f>
        <v>0</v>
      </c>
      <c r="D19" s="3">
        <v>1</v>
      </c>
      <c r="E19" s="74">
        <f t="shared" si="0"/>
        <v>0</v>
      </c>
      <c r="F19" s="74">
        <f t="shared" si="1"/>
        <v>0</v>
      </c>
      <c r="H19" s="4"/>
      <c r="N19"/>
    </row>
    <row r="20" spans="2:14">
      <c r="B20" s="61" t="s">
        <v>151</v>
      </c>
      <c r="C20" s="74">
        <f>N10</f>
        <v>0</v>
      </c>
      <c r="D20" s="3">
        <v>1</v>
      </c>
      <c r="E20" s="74">
        <f t="shared" si="0"/>
        <v>0</v>
      </c>
      <c r="F20" s="74">
        <f t="shared" si="1"/>
        <v>0</v>
      </c>
      <c r="H20" s="4"/>
      <c r="N20"/>
    </row>
    <row r="21" spans="2:14">
      <c r="B21" s="95" t="s">
        <v>156</v>
      </c>
      <c r="C21" s="96"/>
      <c r="D21" s="96"/>
      <c r="E21" s="97"/>
      <c r="F21" s="75">
        <f>SUM(F14:F20)</f>
        <v>0</v>
      </c>
    </row>
  </sheetData>
  <mergeCells count="12">
    <mergeCell ref="B21:E21"/>
    <mergeCell ref="A1:N1"/>
    <mergeCell ref="B12:F12"/>
    <mergeCell ref="A2:G2"/>
    <mergeCell ref="B3:G3"/>
    <mergeCell ref="B4:G4"/>
    <mergeCell ref="B5:G5"/>
    <mergeCell ref="B6:G6"/>
    <mergeCell ref="B7:G7"/>
    <mergeCell ref="B8:G8"/>
    <mergeCell ref="B9:G9"/>
    <mergeCell ref="A10:G10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38E7A-0B35-4583-AFA1-C405A1381056}">
  <dimension ref="A1:E28"/>
  <sheetViews>
    <sheetView workbookViewId="0">
      <selection activeCell="F1" sqref="F1"/>
    </sheetView>
  </sheetViews>
  <sheetFormatPr defaultRowHeight="12.75"/>
  <cols>
    <col min="1" max="1" width="31.85546875" bestFit="1" customWidth="1"/>
    <col min="2" max="2" width="24.7109375" style="85" bestFit="1" customWidth="1"/>
    <col min="3" max="4" width="17.85546875" bestFit="1" customWidth="1"/>
    <col min="5" max="5" width="14.85546875" customWidth="1"/>
  </cols>
  <sheetData>
    <row r="1" spans="1:5">
      <c r="A1" s="1" t="s">
        <v>175</v>
      </c>
      <c r="B1" s="1" t="s">
        <v>186</v>
      </c>
      <c r="C1" s="71" t="s">
        <v>153</v>
      </c>
      <c r="D1" s="1" t="s">
        <v>178</v>
      </c>
      <c r="E1" s="203" t="s">
        <v>198</v>
      </c>
    </row>
    <row r="2" spans="1:5" ht="15">
      <c r="A2" s="194" t="s">
        <v>177</v>
      </c>
      <c r="B2" s="189" t="s">
        <v>187</v>
      </c>
      <c r="C2" s="201">
        <v>3</v>
      </c>
      <c r="D2" s="87"/>
      <c r="E2" s="74">
        <f>D2*C2</f>
        <v>0</v>
      </c>
    </row>
    <row r="3" spans="1:5" ht="15">
      <c r="A3" s="195"/>
      <c r="B3" s="189" t="s">
        <v>188</v>
      </c>
      <c r="C3" s="201">
        <v>5</v>
      </c>
      <c r="D3" s="87"/>
      <c r="E3" s="74">
        <f t="shared" ref="E3:E21" si="0">D3*C3</f>
        <v>0</v>
      </c>
    </row>
    <row r="4" spans="1:5" ht="15">
      <c r="A4" s="195"/>
      <c r="B4" s="189" t="s">
        <v>189</v>
      </c>
      <c r="C4" s="201">
        <v>5</v>
      </c>
      <c r="D4" s="87"/>
      <c r="E4" s="74">
        <f t="shared" si="0"/>
        <v>0</v>
      </c>
    </row>
    <row r="5" spans="1:5" ht="15">
      <c r="A5" s="195"/>
      <c r="B5" s="189" t="s">
        <v>190</v>
      </c>
      <c r="C5" s="201">
        <v>5</v>
      </c>
      <c r="D5" s="87"/>
      <c r="E5" s="74">
        <f t="shared" si="0"/>
        <v>0</v>
      </c>
    </row>
    <row r="6" spans="1:5" ht="15">
      <c r="A6" s="196"/>
      <c r="B6" s="189" t="s">
        <v>191</v>
      </c>
      <c r="C6" s="201">
        <v>3</v>
      </c>
      <c r="D6" s="87"/>
      <c r="E6" s="74">
        <f t="shared" si="0"/>
        <v>0</v>
      </c>
    </row>
    <row r="7" spans="1:5" ht="15">
      <c r="A7" s="191" t="s">
        <v>176</v>
      </c>
      <c r="B7" s="190" t="s">
        <v>192</v>
      </c>
      <c r="C7" s="201">
        <v>5</v>
      </c>
      <c r="D7" s="87"/>
      <c r="E7" s="74">
        <f t="shared" si="0"/>
        <v>0</v>
      </c>
    </row>
    <row r="8" spans="1:5" ht="15">
      <c r="A8" s="192"/>
      <c r="B8" s="190" t="s">
        <v>193</v>
      </c>
      <c r="C8" s="201">
        <v>5</v>
      </c>
      <c r="D8" s="87"/>
      <c r="E8" s="74">
        <f t="shared" si="0"/>
        <v>0</v>
      </c>
    </row>
    <row r="9" spans="1:5" ht="15">
      <c r="A9" s="192"/>
      <c r="B9" s="190" t="s">
        <v>190</v>
      </c>
      <c r="C9" s="201">
        <v>5</v>
      </c>
      <c r="D9" s="87"/>
      <c r="E9" s="74">
        <f t="shared" si="0"/>
        <v>0</v>
      </c>
    </row>
    <row r="10" spans="1:5" ht="15">
      <c r="A10" s="193"/>
      <c r="B10" s="190" t="s">
        <v>194</v>
      </c>
      <c r="C10" s="201">
        <v>3</v>
      </c>
      <c r="D10" s="87"/>
      <c r="E10" s="74">
        <f t="shared" si="0"/>
        <v>0</v>
      </c>
    </row>
    <row r="11" spans="1:5" ht="15">
      <c r="A11" s="191" t="s">
        <v>130</v>
      </c>
      <c r="B11" s="190" t="s">
        <v>195</v>
      </c>
      <c r="C11" s="201">
        <v>5</v>
      </c>
      <c r="D11" s="87"/>
      <c r="E11" s="74">
        <f t="shared" si="0"/>
        <v>0</v>
      </c>
    </row>
    <row r="12" spans="1:5" ht="15">
      <c r="A12" s="192"/>
      <c r="B12" s="190" t="s">
        <v>189</v>
      </c>
      <c r="C12" s="201">
        <v>5</v>
      </c>
      <c r="D12" s="87"/>
      <c r="E12" s="74">
        <f t="shared" si="0"/>
        <v>0</v>
      </c>
    </row>
    <row r="13" spans="1:5" ht="15">
      <c r="A13" s="192"/>
      <c r="B13" s="190" t="s">
        <v>196</v>
      </c>
      <c r="C13" s="201">
        <v>3</v>
      </c>
      <c r="D13" s="87"/>
      <c r="E13" s="74">
        <f t="shared" si="0"/>
        <v>0</v>
      </c>
    </row>
    <row r="14" spans="1:5" ht="15">
      <c r="A14" s="192"/>
      <c r="B14" s="190" t="s">
        <v>197</v>
      </c>
      <c r="C14" s="201">
        <v>3</v>
      </c>
      <c r="D14" s="87"/>
      <c r="E14" s="74">
        <f t="shared" si="0"/>
        <v>0</v>
      </c>
    </row>
    <row r="15" spans="1:5" ht="15">
      <c r="A15" s="192"/>
      <c r="B15" s="190" t="s">
        <v>190</v>
      </c>
      <c r="C15" s="201">
        <v>5</v>
      </c>
      <c r="D15" s="87"/>
      <c r="E15" s="74">
        <f t="shared" si="0"/>
        <v>0</v>
      </c>
    </row>
    <row r="16" spans="1:5" ht="15">
      <c r="A16" s="193"/>
      <c r="B16" s="190" t="s">
        <v>191</v>
      </c>
      <c r="C16" s="201">
        <v>3</v>
      </c>
      <c r="D16" s="87"/>
      <c r="E16" s="74">
        <f t="shared" si="0"/>
        <v>0</v>
      </c>
    </row>
    <row r="17" spans="1:5" ht="15">
      <c r="A17" s="198" t="s">
        <v>132</v>
      </c>
      <c r="B17" s="197" t="s">
        <v>187</v>
      </c>
      <c r="C17" s="201">
        <v>3</v>
      </c>
      <c r="D17" s="87"/>
      <c r="E17" s="74">
        <f t="shared" si="0"/>
        <v>0</v>
      </c>
    </row>
    <row r="18" spans="1:5" ht="15">
      <c r="A18" s="198"/>
      <c r="B18" s="199" t="s">
        <v>188</v>
      </c>
      <c r="C18" s="202">
        <v>5</v>
      </c>
      <c r="D18" s="8"/>
      <c r="E18" s="74">
        <f t="shared" si="0"/>
        <v>0</v>
      </c>
    </row>
    <row r="19" spans="1:5" ht="15">
      <c r="A19" s="198"/>
      <c r="B19" s="200" t="s">
        <v>189</v>
      </c>
      <c r="C19" s="202">
        <v>5</v>
      </c>
      <c r="D19" s="8"/>
      <c r="E19" s="74">
        <f t="shared" si="0"/>
        <v>0</v>
      </c>
    </row>
    <row r="20" spans="1:5" ht="15">
      <c r="A20" s="198"/>
      <c r="B20" s="199" t="s">
        <v>190</v>
      </c>
      <c r="C20" s="202">
        <v>5</v>
      </c>
      <c r="D20" s="8"/>
      <c r="E20" s="74">
        <f t="shared" si="0"/>
        <v>0</v>
      </c>
    </row>
    <row r="21" spans="1:5" ht="15">
      <c r="A21" s="198"/>
      <c r="B21" s="199" t="s">
        <v>191</v>
      </c>
      <c r="C21" s="202">
        <v>3</v>
      </c>
      <c r="D21" s="8"/>
      <c r="E21" s="74">
        <f t="shared" si="0"/>
        <v>0</v>
      </c>
    </row>
    <row r="24" spans="1:5">
      <c r="A24" s="103" t="s">
        <v>179</v>
      </c>
      <c r="B24" s="103"/>
    </row>
    <row r="25" spans="1:5">
      <c r="A25" s="88" t="s">
        <v>180</v>
      </c>
      <c r="B25" s="89"/>
    </row>
    <row r="26" spans="1:5">
      <c r="A26" s="88" t="s">
        <v>183</v>
      </c>
      <c r="B26" s="86"/>
    </row>
    <row r="27" spans="1:5">
      <c r="A27" s="88" t="s">
        <v>181</v>
      </c>
      <c r="B27" s="89">
        <f>B26*B25</f>
        <v>0</v>
      </c>
    </row>
    <row r="28" spans="1:5">
      <c r="A28" s="88" t="s">
        <v>182</v>
      </c>
      <c r="B28" s="89">
        <f>B27/12</f>
        <v>0</v>
      </c>
    </row>
  </sheetData>
  <mergeCells count="5">
    <mergeCell ref="A24:B24"/>
    <mergeCell ref="A7:A10"/>
    <mergeCell ref="A2:A6"/>
    <mergeCell ref="A11:A16"/>
    <mergeCell ref="A17:A21"/>
  </mergeCells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8A4D2-5DCD-49E6-8FCA-AAAEDBD56A56}">
  <sheetPr>
    <tabColor indexed="13"/>
  </sheetPr>
  <dimension ref="A1:K144"/>
  <sheetViews>
    <sheetView tabSelected="1" zoomScale="150" zoomScaleNormal="150" workbookViewId="0">
      <selection activeCell="I25" sqref="I25"/>
    </sheetView>
  </sheetViews>
  <sheetFormatPr defaultColWidth="9.28515625" defaultRowHeight="12.75"/>
  <cols>
    <col min="1" max="1" width="10" customWidth="1"/>
    <col min="3" max="3" width="15" customWidth="1"/>
    <col min="5" max="5" width="10.7109375" customWidth="1"/>
    <col min="7" max="7" width="19.28515625" customWidth="1"/>
    <col min="8" max="8" width="11" bestFit="1" customWidth="1"/>
    <col min="9" max="9" width="12" customWidth="1"/>
    <col min="10" max="10" width="14.28515625" customWidth="1"/>
    <col min="11" max="11" width="9.28515625" customWidth="1"/>
    <col min="13" max="13" width="9.5703125" customWidth="1"/>
  </cols>
  <sheetData>
    <row r="1" spans="1:9">
      <c r="A1" s="182" t="s">
        <v>135</v>
      </c>
      <c r="B1" s="182"/>
      <c r="C1" s="182"/>
      <c r="D1" s="182"/>
      <c r="E1" s="182"/>
      <c r="F1" s="182"/>
      <c r="G1" s="182"/>
      <c r="H1" s="182"/>
      <c r="I1" s="182"/>
    </row>
    <row r="2" spans="1:9">
      <c r="A2" s="182" t="s">
        <v>137</v>
      </c>
      <c r="B2" s="182"/>
      <c r="C2" s="182"/>
      <c r="D2" s="182"/>
      <c r="E2" s="182"/>
      <c r="F2" s="182"/>
      <c r="G2" s="182"/>
      <c r="H2" s="182"/>
      <c r="I2" s="18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181" t="s">
        <v>0</v>
      </c>
      <c r="B4" s="181"/>
      <c r="C4" s="181"/>
      <c r="D4" s="181"/>
      <c r="E4" s="181"/>
      <c r="F4" s="181"/>
      <c r="G4" s="181"/>
      <c r="H4" s="181"/>
      <c r="I4" s="181"/>
    </row>
    <row r="5" spans="1:9">
      <c r="A5" s="3" t="s">
        <v>1</v>
      </c>
      <c r="B5" s="102" t="s">
        <v>2</v>
      </c>
      <c r="C5" s="102"/>
      <c r="D5" s="102"/>
      <c r="E5" s="102"/>
      <c r="F5" s="102"/>
      <c r="G5" s="102"/>
      <c r="H5" s="183"/>
      <c r="I5" s="134"/>
    </row>
    <row r="6" spans="1:9">
      <c r="A6" s="3" t="s">
        <v>3</v>
      </c>
      <c r="B6" s="102" t="s">
        <v>4</v>
      </c>
      <c r="C6" s="102"/>
      <c r="D6" s="102"/>
      <c r="E6" s="102"/>
      <c r="F6" s="102"/>
      <c r="G6" s="102"/>
      <c r="H6" s="179"/>
      <c r="I6" s="134"/>
    </row>
    <row r="7" spans="1:9">
      <c r="A7" s="3" t="s">
        <v>5</v>
      </c>
      <c r="B7" s="102" t="s">
        <v>6</v>
      </c>
      <c r="C7" s="102"/>
      <c r="D7" s="102"/>
      <c r="E7" s="102"/>
      <c r="F7" s="102"/>
      <c r="G7" s="102"/>
      <c r="H7" s="134"/>
      <c r="I7" s="134"/>
    </row>
    <row r="8" spans="1:9">
      <c r="A8" s="3" t="s">
        <v>7</v>
      </c>
      <c r="B8" s="102" t="s">
        <v>8</v>
      </c>
      <c r="C8" s="102"/>
      <c r="D8" s="102"/>
      <c r="E8" s="102"/>
      <c r="F8" s="102"/>
      <c r="G8" s="102"/>
      <c r="H8" s="134"/>
      <c r="I8" s="134"/>
    </row>
    <row r="9" spans="1:9">
      <c r="A9" s="4"/>
      <c r="B9" s="2"/>
      <c r="C9" s="2"/>
      <c r="D9" s="2"/>
      <c r="E9" s="2"/>
      <c r="F9" s="2"/>
      <c r="G9" s="2"/>
      <c r="H9" s="4"/>
      <c r="I9" s="4"/>
    </row>
    <row r="10" spans="1:9">
      <c r="A10" s="181" t="s">
        <v>9</v>
      </c>
      <c r="B10" s="181"/>
      <c r="C10" s="181"/>
      <c r="D10" s="181"/>
      <c r="E10" s="181"/>
      <c r="F10" s="181"/>
      <c r="G10" s="181"/>
      <c r="H10" s="181"/>
      <c r="I10" s="181"/>
    </row>
    <row r="11" spans="1:9">
      <c r="A11" s="3">
        <v>1</v>
      </c>
      <c r="B11" s="102" t="s">
        <v>10</v>
      </c>
      <c r="C11" s="102"/>
      <c r="D11" s="102"/>
      <c r="E11" s="102"/>
      <c r="F11" s="102"/>
      <c r="G11" s="102"/>
      <c r="H11" s="179" t="s">
        <v>158</v>
      </c>
      <c r="I11" s="134"/>
    </row>
    <row r="12" spans="1:9">
      <c r="A12" s="3">
        <v>2</v>
      </c>
      <c r="B12" s="102" t="s">
        <v>11</v>
      </c>
      <c r="C12" s="102"/>
      <c r="D12" s="102"/>
      <c r="E12" s="102"/>
      <c r="F12" s="102"/>
      <c r="G12" s="102"/>
      <c r="H12" s="179" t="s">
        <v>134</v>
      </c>
      <c r="I12" s="134"/>
    </row>
    <row r="13" spans="1:9">
      <c r="A13" s="3">
        <v>3</v>
      </c>
      <c r="B13" s="102" t="s">
        <v>126</v>
      </c>
      <c r="C13" s="102"/>
      <c r="D13" s="102"/>
      <c r="E13" s="102"/>
      <c r="F13" s="102"/>
      <c r="G13" s="102"/>
      <c r="H13" s="180"/>
      <c r="I13" s="134"/>
    </row>
    <row r="14" spans="1:9">
      <c r="A14" s="3">
        <v>4</v>
      </c>
      <c r="B14" s="102" t="s">
        <v>12</v>
      </c>
      <c r="C14" s="102"/>
      <c r="D14" s="102"/>
      <c r="E14" s="102"/>
      <c r="F14" s="102"/>
      <c r="G14" s="102"/>
      <c r="H14" s="179" t="s">
        <v>133</v>
      </c>
      <c r="I14" s="134"/>
    </row>
    <row r="15" spans="1:9">
      <c r="A15" s="3">
        <v>5</v>
      </c>
      <c r="B15" s="102" t="s">
        <v>13</v>
      </c>
      <c r="C15" s="102"/>
      <c r="D15" s="102"/>
      <c r="E15" s="102"/>
      <c r="F15" s="102"/>
      <c r="G15" s="102"/>
      <c r="H15" s="178"/>
      <c r="I15" s="134"/>
    </row>
    <row r="16" spans="1:9">
      <c r="A16" s="113"/>
      <c r="B16" s="113"/>
      <c r="C16" s="113"/>
      <c r="D16" s="113"/>
      <c r="E16" s="113"/>
      <c r="F16" s="113"/>
      <c r="G16" s="113"/>
      <c r="H16" s="113"/>
      <c r="I16" s="113"/>
    </row>
    <row r="17" spans="1:11">
      <c r="A17" s="156" t="s">
        <v>14</v>
      </c>
      <c r="B17" s="156"/>
      <c r="C17" s="156"/>
      <c r="D17" s="156"/>
      <c r="E17" s="156"/>
      <c r="F17" s="156"/>
      <c r="G17" s="156"/>
      <c r="H17" s="156"/>
      <c r="I17" s="156"/>
    </row>
    <row r="18" spans="1:11">
      <c r="A18" s="1">
        <v>1</v>
      </c>
      <c r="B18" s="103" t="s">
        <v>15</v>
      </c>
      <c r="C18" s="103"/>
      <c r="D18" s="103"/>
      <c r="E18" s="103"/>
      <c r="F18" s="103"/>
      <c r="G18" s="103"/>
      <c r="H18" s="1" t="s">
        <v>16</v>
      </c>
      <c r="I18" s="1" t="s">
        <v>17</v>
      </c>
    </row>
    <row r="19" spans="1:11">
      <c r="A19" s="1" t="s">
        <v>1</v>
      </c>
      <c r="B19" s="102" t="s">
        <v>18</v>
      </c>
      <c r="C19" s="102"/>
      <c r="D19" s="102"/>
      <c r="E19" s="102"/>
      <c r="F19" s="102"/>
      <c r="G19" s="102"/>
      <c r="H19" s="8"/>
      <c r="I19" s="13"/>
    </row>
    <row r="20" spans="1:11">
      <c r="A20" s="103" t="s">
        <v>22</v>
      </c>
      <c r="B20" s="103"/>
      <c r="C20" s="103"/>
      <c r="D20" s="103"/>
      <c r="E20" s="103"/>
      <c r="F20" s="103"/>
      <c r="G20" s="103"/>
      <c r="H20" s="103"/>
      <c r="I20" s="9">
        <f>TRUNC(SUM(I19:I19),2)</f>
        <v>0</v>
      </c>
    </row>
    <row r="21" spans="1:11">
      <c r="A21" s="5"/>
      <c r="B21" s="5"/>
      <c r="C21" s="5"/>
      <c r="D21" s="5"/>
      <c r="E21" s="5"/>
      <c r="F21" s="5"/>
      <c r="G21" s="5"/>
      <c r="H21" s="5"/>
      <c r="I21" s="10"/>
    </row>
    <row r="22" spans="1:11">
      <c r="A22" s="156" t="s">
        <v>23</v>
      </c>
      <c r="B22" s="156"/>
      <c r="C22" s="156"/>
      <c r="D22" s="156"/>
      <c r="E22" s="156"/>
      <c r="F22" s="156"/>
      <c r="G22" s="156"/>
      <c r="H22" s="156"/>
      <c r="I22" s="156"/>
    </row>
    <row r="23" spans="1:11">
      <c r="A23" s="103" t="s">
        <v>24</v>
      </c>
      <c r="B23" s="103"/>
      <c r="C23" s="103"/>
      <c r="D23" s="103"/>
      <c r="E23" s="103"/>
      <c r="F23" s="103"/>
      <c r="G23" s="103"/>
      <c r="H23" s="1" t="s">
        <v>16</v>
      </c>
      <c r="I23" s="1" t="s">
        <v>17</v>
      </c>
    </row>
    <row r="24" spans="1:11">
      <c r="A24" s="1" t="s">
        <v>1</v>
      </c>
      <c r="B24" s="102" t="s">
        <v>25</v>
      </c>
      <c r="C24" s="102"/>
      <c r="D24" s="102"/>
      <c r="E24" s="102"/>
      <c r="F24" s="102"/>
      <c r="G24" s="102"/>
      <c r="H24" s="14">
        <v>8.3299999999999999E-2</v>
      </c>
      <c r="I24" s="13">
        <f>TRUNC($I$20*H24,2)</f>
        <v>0</v>
      </c>
    </row>
    <row r="25" spans="1:11">
      <c r="A25" s="1" t="s">
        <v>3</v>
      </c>
      <c r="B25" s="102" t="s">
        <v>26</v>
      </c>
      <c r="C25" s="102"/>
      <c r="D25" s="102"/>
      <c r="E25" s="102"/>
      <c r="F25" s="102"/>
      <c r="G25" s="102"/>
      <c r="H25" s="14">
        <v>0.1212</v>
      </c>
      <c r="I25" s="13">
        <f>TRUNC(H25*I20,2)</f>
        <v>0</v>
      </c>
    </row>
    <row r="26" spans="1:11">
      <c r="A26" s="103" t="s">
        <v>27</v>
      </c>
      <c r="B26" s="103"/>
      <c r="C26" s="103"/>
      <c r="D26" s="103"/>
      <c r="E26" s="103"/>
      <c r="F26" s="103"/>
      <c r="G26" s="103"/>
      <c r="H26" s="6">
        <f>TRUNC(SUM(H24:H25),4)</f>
        <v>0.20449999999999999</v>
      </c>
      <c r="I26" s="9">
        <f>TRUNC(SUM(I24:I25),2)</f>
        <v>0</v>
      </c>
    </row>
    <row r="27" spans="1:11">
      <c r="A27" s="176"/>
      <c r="B27" s="177"/>
      <c r="C27" s="177"/>
      <c r="D27" s="177"/>
      <c r="E27" s="177"/>
      <c r="F27" s="177"/>
      <c r="G27" s="177"/>
      <c r="H27" s="177"/>
      <c r="I27" s="177"/>
      <c r="J27" s="11" t="s">
        <v>28</v>
      </c>
      <c r="K27" s="10">
        <f>I20+I26</f>
        <v>0</v>
      </c>
    </row>
    <row r="28" spans="1:11">
      <c r="A28" s="103" t="s">
        <v>29</v>
      </c>
      <c r="B28" s="103"/>
      <c r="C28" s="103"/>
      <c r="D28" s="103"/>
      <c r="E28" s="103"/>
      <c r="F28" s="103"/>
      <c r="G28" s="103"/>
      <c r="H28" s="1" t="s">
        <v>16</v>
      </c>
      <c r="I28" s="1" t="s">
        <v>17</v>
      </c>
    </row>
    <row r="29" spans="1:11">
      <c r="A29" s="1" t="s">
        <v>1</v>
      </c>
      <c r="B29" s="102" t="s">
        <v>30</v>
      </c>
      <c r="C29" s="102"/>
      <c r="D29" s="102"/>
      <c r="E29" s="102"/>
      <c r="F29" s="102"/>
      <c r="G29" s="102"/>
      <c r="H29" s="14">
        <v>0.2</v>
      </c>
      <c r="I29" s="13">
        <f>H29*$K$27</f>
        <v>0</v>
      </c>
    </row>
    <row r="30" spans="1:11">
      <c r="A30" s="1" t="s">
        <v>3</v>
      </c>
      <c r="B30" s="102" t="s">
        <v>31</v>
      </c>
      <c r="C30" s="102"/>
      <c r="D30" s="102"/>
      <c r="E30" s="102"/>
      <c r="F30" s="102"/>
      <c r="G30" s="102"/>
      <c r="H30" s="14">
        <v>2.5000000000000001E-2</v>
      </c>
      <c r="I30" s="13">
        <f t="shared" ref="I30:I36" si="0">H30*$K$27</f>
        <v>0</v>
      </c>
    </row>
    <row r="31" spans="1:11">
      <c r="A31" s="1" t="s">
        <v>5</v>
      </c>
      <c r="B31" s="102" t="s">
        <v>32</v>
      </c>
      <c r="C31" s="102"/>
      <c r="D31" s="102"/>
      <c r="E31" s="102"/>
      <c r="F31" s="102"/>
      <c r="G31" s="102"/>
      <c r="H31" s="14">
        <v>0.03</v>
      </c>
      <c r="I31" s="13">
        <f t="shared" si="0"/>
        <v>0</v>
      </c>
    </row>
    <row r="32" spans="1:11">
      <c r="A32" s="1" t="s">
        <v>7</v>
      </c>
      <c r="B32" s="102" t="s">
        <v>33</v>
      </c>
      <c r="C32" s="102"/>
      <c r="D32" s="102"/>
      <c r="E32" s="102"/>
      <c r="F32" s="102"/>
      <c r="G32" s="102"/>
      <c r="H32" s="14">
        <v>1.4999999999999999E-2</v>
      </c>
      <c r="I32" s="13">
        <f t="shared" si="0"/>
        <v>0</v>
      </c>
    </row>
    <row r="33" spans="1:9">
      <c r="A33" s="1" t="s">
        <v>20</v>
      </c>
      <c r="B33" s="102" t="s">
        <v>34</v>
      </c>
      <c r="C33" s="102"/>
      <c r="D33" s="102"/>
      <c r="E33" s="102"/>
      <c r="F33" s="102"/>
      <c r="G33" s="102"/>
      <c r="H33" s="14">
        <v>0.01</v>
      </c>
      <c r="I33" s="13">
        <f t="shared" si="0"/>
        <v>0</v>
      </c>
    </row>
    <row r="34" spans="1:9">
      <c r="A34" s="1" t="s">
        <v>21</v>
      </c>
      <c r="B34" s="102" t="s">
        <v>35</v>
      </c>
      <c r="C34" s="102"/>
      <c r="D34" s="102"/>
      <c r="E34" s="102"/>
      <c r="F34" s="102"/>
      <c r="G34" s="102"/>
      <c r="H34" s="14">
        <v>6.0000000000000001E-3</v>
      </c>
      <c r="I34" s="13">
        <f t="shared" si="0"/>
        <v>0</v>
      </c>
    </row>
    <row r="35" spans="1:9">
      <c r="A35" s="1" t="s">
        <v>36</v>
      </c>
      <c r="B35" s="102" t="s">
        <v>37</v>
      </c>
      <c r="C35" s="102"/>
      <c r="D35" s="102"/>
      <c r="E35" s="102"/>
      <c r="F35" s="102"/>
      <c r="G35" s="102"/>
      <c r="H35" s="14">
        <v>2E-3</v>
      </c>
      <c r="I35" s="13">
        <f t="shared" si="0"/>
        <v>0</v>
      </c>
    </row>
    <row r="36" spans="1:9">
      <c r="A36" s="1" t="s">
        <v>38</v>
      </c>
      <c r="B36" s="102" t="s">
        <v>39</v>
      </c>
      <c r="C36" s="102"/>
      <c r="D36" s="102"/>
      <c r="E36" s="102"/>
      <c r="F36" s="102"/>
      <c r="G36" s="102"/>
      <c r="H36" s="14">
        <v>0.08</v>
      </c>
      <c r="I36" s="13">
        <f t="shared" si="0"/>
        <v>0</v>
      </c>
    </row>
    <row r="37" spans="1:9">
      <c r="A37" s="103" t="s">
        <v>40</v>
      </c>
      <c r="B37" s="103"/>
      <c r="C37" s="103"/>
      <c r="D37" s="103"/>
      <c r="E37" s="103"/>
      <c r="F37" s="103"/>
      <c r="G37" s="103"/>
      <c r="H37" s="6">
        <f>SUM(H29:H36)</f>
        <v>0.36800000000000005</v>
      </c>
      <c r="I37" s="9">
        <f>TRUNC(SUM(I29:I36),2)</f>
        <v>0</v>
      </c>
    </row>
    <row r="38" spans="1:9">
      <c r="A38" s="171"/>
      <c r="B38" s="171"/>
      <c r="C38" s="171"/>
      <c r="D38" s="171"/>
      <c r="E38" s="171"/>
      <c r="F38" s="171"/>
      <c r="G38" s="171"/>
      <c r="H38" s="171"/>
      <c r="I38" s="172"/>
    </row>
    <row r="39" spans="1:9">
      <c r="A39" s="103" t="s">
        <v>41</v>
      </c>
      <c r="B39" s="103"/>
      <c r="C39" s="103"/>
      <c r="D39" s="103"/>
      <c r="E39" s="103"/>
      <c r="F39" s="103"/>
      <c r="G39" s="103"/>
      <c r="H39" s="6"/>
      <c r="I39" s="1" t="s">
        <v>17</v>
      </c>
    </row>
    <row r="40" spans="1:9">
      <c r="A40" s="1" t="s">
        <v>1</v>
      </c>
      <c r="B40" s="173" t="s">
        <v>169</v>
      </c>
      <c r="C40" s="174"/>
      <c r="D40" s="174"/>
      <c r="E40" s="174"/>
      <c r="F40" s="174"/>
      <c r="G40" s="175"/>
      <c r="H40" s="3" t="s">
        <v>42</v>
      </c>
      <c r="I40" s="12"/>
    </row>
    <row r="41" spans="1:9">
      <c r="A41" s="1" t="s">
        <v>3</v>
      </c>
      <c r="B41" s="173" t="s">
        <v>165</v>
      </c>
      <c r="C41" s="174"/>
      <c r="D41" s="174"/>
      <c r="E41" s="174"/>
      <c r="F41" s="174"/>
      <c r="G41" s="175"/>
      <c r="H41" s="3" t="s">
        <v>42</v>
      </c>
      <c r="I41" s="12"/>
    </row>
    <row r="42" spans="1:9">
      <c r="A42" s="1" t="s">
        <v>5</v>
      </c>
      <c r="B42" s="173" t="s">
        <v>166</v>
      </c>
      <c r="C42" s="174"/>
      <c r="D42" s="174"/>
      <c r="E42" s="174"/>
      <c r="F42" s="174"/>
      <c r="G42" s="175"/>
      <c r="H42" s="3" t="s">
        <v>42</v>
      </c>
      <c r="I42" s="12"/>
    </row>
    <row r="43" spans="1:9">
      <c r="A43" s="1" t="s">
        <v>7</v>
      </c>
      <c r="B43" s="123" t="s">
        <v>170</v>
      </c>
      <c r="C43" s="124"/>
      <c r="D43" s="124"/>
      <c r="E43" s="124"/>
      <c r="F43" s="124"/>
      <c r="G43" s="125"/>
      <c r="H43" s="62" t="s">
        <v>42</v>
      </c>
      <c r="I43" s="12"/>
    </row>
    <row r="44" spans="1:9">
      <c r="A44" s="1" t="s">
        <v>20</v>
      </c>
      <c r="B44" s="123" t="s">
        <v>168</v>
      </c>
      <c r="C44" s="124"/>
      <c r="D44" s="124"/>
      <c r="E44" s="124"/>
      <c r="F44" s="124"/>
      <c r="G44" s="125"/>
      <c r="H44" s="62" t="s">
        <v>42</v>
      </c>
      <c r="I44" s="12"/>
    </row>
    <row r="45" spans="1:9">
      <c r="A45" s="103" t="s">
        <v>43</v>
      </c>
      <c r="B45" s="103"/>
      <c r="C45" s="103"/>
      <c r="D45" s="103"/>
      <c r="E45" s="103"/>
      <c r="F45" s="103"/>
      <c r="G45" s="103"/>
      <c r="H45" s="103"/>
      <c r="I45" s="9">
        <f>SUM(I40:I44)</f>
        <v>0</v>
      </c>
    </row>
    <row r="46" spans="1:9">
      <c r="A46" s="171"/>
      <c r="B46" s="171"/>
      <c r="C46" s="171"/>
      <c r="D46" s="171"/>
      <c r="E46" s="171"/>
      <c r="F46" s="171"/>
      <c r="G46" s="171"/>
      <c r="H46" s="171"/>
      <c r="I46" s="172"/>
    </row>
    <row r="47" spans="1:9">
      <c r="A47" s="146" t="s">
        <v>44</v>
      </c>
      <c r="B47" s="146"/>
      <c r="C47" s="146"/>
      <c r="D47" s="146"/>
      <c r="E47" s="146"/>
      <c r="F47" s="146"/>
      <c r="G47" s="146"/>
      <c r="H47" s="146"/>
      <c r="I47" s="146"/>
    </row>
    <row r="48" spans="1:9">
      <c r="A48" s="103" t="s">
        <v>45</v>
      </c>
      <c r="B48" s="103"/>
      <c r="C48" s="103"/>
      <c r="D48" s="103"/>
      <c r="E48" s="103"/>
      <c r="F48" s="103"/>
      <c r="G48" s="103"/>
      <c r="H48" s="103"/>
      <c r="I48" s="1" t="s">
        <v>17</v>
      </c>
    </row>
    <row r="49" spans="1:11">
      <c r="A49" s="1" t="s">
        <v>46</v>
      </c>
      <c r="B49" s="134" t="s">
        <v>47</v>
      </c>
      <c r="C49" s="134"/>
      <c r="D49" s="134"/>
      <c r="E49" s="134"/>
      <c r="F49" s="134"/>
      <c r="G49" s="134"/>
      <c r="H49" s="134"/>
      <c r="I49" s="13">
        <f>I26</f>
        <v>0</v>
      </c>
    </row>
    <row r="50" spans="1:11">
      <c r="A50" s="1" t="s">
        <v>48</v>
      </c>
      <c r="B50" s="134" t="s">
        <v>49</v>
      </c>
      <c r="C50" s="134"/>
      <c r="D50" s="134"/>
      <c r="E50" s="134"/>
      <c r="F50" s="134"/>
      <c r="G50" s="134"/>
      <c r="H50" s="134"/>
      <c r="I50" s="13">
        <f>I37</f>
        <v>0</v>
      </c>
    </row>
    <row r="51" spans="1:11">
      <c r="A51" s="1" t="s">
        <v>50</v>
      </c>
      <c r="B51" s="134" t="s">
        <v>51</v>
      </c>
      <c r="C51" s="134"/>
      <c r="D51" s="134"/>
      <c r="E51" s="134"/>
      <c r="F51" s="134"/>
      <c r="G51" s="134"/>
      <c r="H51" s="134"/>
      <c r="I51" s="13">
        <f>I45</f>
        <v>0</v>
      </c>
    </row>
    <row r="52" spans="1:11">
      <c r="A52" s="103" t="s">
        <v>52</v>
      </c>
      <c r="B52" s="103"/>
      <c r="C52" s="103"/>
      <c r="D52" s="103"/>
      <c r="E52" s="103"/>
      <c r="F52" s="103"/>
      <c r="G52" s="103"/>
      <c r="H52" s="103"/>
      <c r="I52" s="9">
        <f>TRUNC(SUM(I49:I51),2)</f>
        <v>0</v>
      </c>
    </row>
    <row r="53" spans="1:11">
      <c r="A53" s="154"/>
      <c r="B53" s="155"/>
      <c r="C53" s="155"/>
      <c r="D53" s="155"/>
      <c r="E53" s="155"/>
      <c r="F53" s="155"/>
      <c r="G53" s="155"/>
      <c r="H53" s="155"/>
      <c r="I53" s="155"/>
    </row>
    <row r="54" spans="1:11">
      <c r="A54" s="156" t="s">
        <v>53</v>
      </c>
      <c r="B54" s="156"/>
      <c r="C54" s="156"/>
      <c r="D54" s="156"/>
      <c r="E54" s="156"/>
      <c r="F54" s="156"/>
      <c r="G54" s="156"/>
      <c r="H54" s="156"/>
      <c r="I54" s="156"/>
    </row>
    <row r="55" spans="1:11">
      <c r="A55" s="1">
        <v>3</v>
      </c>
      <c r="B55" s="103" t="s">
        <v>54</v>
      </c>
      <c r="C55" s="103"/>
      <c r="D55" s="103"/>
      <c r="E55" s="103"/>
      <c r="F55" s="103"/>
      <c r="G55" s="103"/>
      <c r="H55" s="1" t="s">
        <v>16</v>
      </c>
      <c r="I55" s="1" t="s">
        <v>17</v>
      </c>
    </row>
    <row r="56" spans="1:11">
      <c r="A56" s="1" t="s">
        <v>1</v>
      </c>
      <c r="B56" s="102" t="s">
        <v>55</v>
      </c>
      <c r="C56" s="102"/>
      <c r="D56" s="102"/>
      <c r="E56" s="102"/>
      <c r="F56" s="102"/>
      <c r="G56" s="102"/>
      <c r="H56" s="14">
        <v>4.1999999999999997E-3</v>
      </c>
      <c r="I56" s="13">
        <f>$I$20*H56</f>
        <v>0</v>
      </c>
    </row>
    <row r="57" spans="1:11">
      <c r="A57" s="1" t="s">
        <v>3</v>
      </c>
      <c r="B57" s="102" t="s">
        <v>56</v>
      </c>
      <c r="C57" s="102"/>
      <c r="D57" s="102"/>
      <c r="E57" s="102"/>
      <c r="F57" s="102"/>
      <c r="G57" s="102"/>
      <c r="H57" s="14">
        <v>3.3599999999999998E-4</v>
      </c>
      <c r="I57" s="13">
        <f>H57*I20</f>
        <v>0</v>
      </c>
    </row>
    <row r="58" spans="1:11">
      <c r="A58" s="1" t="s">
        <v>5</v>
      </c>
      <c r="B58" s="102" t="s">
        <v>57</v>
      </c>
      <c r="C58" s="102"/>
      <c r="D58" s="102"/>
      <c r="E58" s="102"/>
      <c r="F58" s="102"/>
      <c r="G58" s="102"/>
      <c r="H58" s="14">
        <v>1.9E-3</v>
      </c>
      <c r="I58" s="13">
        <f>$I$20*H58</f>
        <v>0</v>
      </c>
      <c r="J58" s="63"/>
    </row>
    <row r="59" spans="1:11">
      <c r="A59" s="1" t="s">
        <v>7</v>
      </c>
      <c r="B59" s="102" t="s">
        <v>58</v>
      </c>
      <c r="C59" s="102"/>
      <c r="D59" s="102"/>
      <c r="E59" s="102"/>
      <c r="F59" s="102"/>
      <c r="G59" s="102"/>
      <c r="H59" s="14">
        <v>1.9400000000000001E-2</v>
      </c>
      <c r="I59" s="13">
        <f>$I$20*H59</f>
        <v>0</v>
      </c>
    </row>
    <row r="60" spans="1:11">
      <c r="A60" s="57" t="s">
        <v>20</v>
      </c>
      <c r="B60" s="170" t="s">
        <v>59</v>
      </c>
      <c r="C60" s="170"/>
      <c r="D60" s="170"/>
      <c r="E60" s="170"/>
      <c r="F60" s="170"/>
      <c r="G60" s="170"/>
      <c r="H60" s="77">
        <f>H37*H59</f>
        <v>7.1392000000000009E-3</v>
      </c>
      <c r="I60" s="60">
        <f t="shared" ref="I60:I61" si="1">$I$20*H60</f>
        <v>0</v>
      </c>
    </row>
    <row r="61" spans="1:11">
      <c r="A61" s="1" t="s">
        <v>21</v>
      </c>
      <c r="B61" s="102" t="s">
        <v>60</v>
      </c>
      <c r="C61" s="102"/>
      <c r="D61" s="102"/>
      <c r="E61" s="102"/>
      <c r="F61" s="102"/>
      <c r="G61" s="102"/>
      <c r="H61" s="14">
        <v>3.8199999999999998E-2</v>
      </c>
      <c r="I61" s="13">
        <f t="shared" si="1"/>
        <v>0</v>
      </c>
      <c r="J61" s="63"/>
    </row>
    <row r="62" spans="1:11">
      <c r="A62" s="103" t="s">
        <v>61</v>
      </c>
      <c r="B62" s="103"/>
      <c r="C62" s="103"/>
      <c r="D62" s="103"/>
      <c r="E62" s="103"/>
      <c r="F62" s="103"/>
      <c r="G62" s="103"/>
      <c r="H62" s="6">
        <f>TRUNC(SUM(H56:H61),4)</f>
        <v>7.1099999999999997E-2</v>
      </c>
      <c r="I62" s="9">
        <f>TRUNC(SUM(I56:I61),2)</f>
        <v>0</v>
      </c>
    </row>
    <row r="63" spans="1:11">
      <c r="A63" s="127"/>
      <c r="B63" s="152"/>
      <c r="C63" s="152"/>
      <c r="D63" s="152"/>
      <c r="E63" s="152"/>
      <c r="F63" s="152"/>
      <c r="G63" s="152"/>
      <c r="H63" s="152"/>
      <c r="I63" s="152"/>
    </row>
    <row r="64" spans="1:11">
      <c r="A64" s="156" t="s">
        <v>62</v>
      </c>
      <c r="B64" s="156"/>
      <c r="C64" s="156"/>
      <c r="D64" s="156"/>
      <c r="E64" s="156"/>
      <c r="F64" s="156"/>
      <c r="G64" s="156"/>
      <c r="H64" s="156"/>
      <c r="I64" s="156"/>
      <c r="J64" s="58" t="s">
        <v>127</v>
      </c>
      <c r="K64" s="59">
        <f>I20+I52+I62</f>
        <v>0</v>
      </c>
    </row>
    <row r="65" spans="1:11">
      <c r="A65" s="103" t="s">
        <v>63</v>
      </c>
      <c r="B65" s="103"/>
      <c r="C65" s="103"/>
      <c r="D65" s="103"/>
      <c r="E65" s="103"/>
      <c r="F65" s="103"/>
      <c r="G65" s="103"/>
      <c r="H65" s="1" t="s">
        <v>16</v>
      </c>
      <c r="I65" s="1" t="s">
        <v>17</v>
      </c>
    </row>
    <row r="66" spans="1:11">
      <c r="A66" s="1" t="s">
        <v>1</v>
      </c>
      <c r="B66" s="102" t="s">
        <v>64</v>
      </c>
      <c r="C66" s="102"/>
      <c r="D66" s="102"/>
      <c r="E66" s="102"/>
      <c r="F66" s="102"/>
      <c r="G66" s="102"/>
      <c r="H66" s="14">
        <v>8.3299999999999999E-2</v>
      </c>
      <c r="I66" s="13">
        <f>$K$64*H66</f>
        <v>0</v>
      </c>
    </row>
    <row r="67" spans="1:11">
      <c r="A67" s="1" t="s">
        <v>3</v>
      </c>
      <c r="B67" s="102" t="s">
        <v>65</v>
      </c>
      <c r="C67" s="102"/>
      <c r="D67" s="102"/>
      <c r="E67" s="102"/>
      <c r="F67" s="102"/>
      <c r="G67" s="102"/>
      <c r="H67" s="14">
        <v>8.2000000000000007E-3</v>
      </c>
      <c r="I67" s="13">
        <f>$K$64*H67</f>
        <v>0</v>
      </c>
    </row>
    <row r="68" spans="1:11">
      <c r="A68" s="1" t="s">
        <v>5</v>
      </c>
      <c r="B68" s="102" t="s">
        <v>66</v>
      </c>
      <c r="C68" s="102"/>
      <c r="D68" s="102"/>
      <c r="E68" s="102"/>
      <c r="F68" s="102"/>
      <c r="G68" s="102"/>
      <c r="H68" s="14">
        <v>2.0000000000000001E-4</v>
      </c>
      <c r="I68" s="13">
        <f t="shared" ref="I68:I70" si="2">$K$64*H68</f>
        <v>0</v>
      </c>
    </row>
    <row r="69" spans="1:11">
      <c r="A69" s="1" t="s">
        <v>7</v>
      </c>
      <c r="B69" s="102" t="s">
        <v>67</v>
      </c>
      <c r="C69" s="102"/>
      <c r="D69" s="102"/>
      <c r="E69" s="102"/>
      <c r="F69" s="102"/>
      <c r="G69" s="102"/>
      <c r="H69" s="14">
        <v>2.9999999999999997E-4</v>
      </c>
      <c r="I69" s="13">
        <f>$K$64*H69</f>
        <v>0</v>
      </c>
    </row>
    <row r="70" spans="1:11" ht="15.75">
      <c r="A70" s="1" t="s">
        <v>20</v>
      </c>
      <c r="B70" s="102" t="s">
        <v>68</v>
      </c>
      <c r="C70" s="102"/>
      <c r="D70" s="102"/>
      <c r="E70" s="102"/>
      <c r="F70" s="102"/>
      <c r="G70" s="102"/>
      <c r="H70" s="14">
        <v>1.2999999999999999E-3</v>
      </c>
      <c r="I70" s="13">
        <f t="shared" si="2"/>
        <v>0</v>
      </c>
      <c r="J70" s="64"/>
      <c r="K70" s="65"/>
    </row>
    <row r="71" spans="1:11">
      <c r="A71" s="103" t="s">
        <v>69</v>
      </c>
      <c r="B71" s="103"/>
      <c r="C71" s="103"/>
      <c r="D71" s="103"/>
      <c r="E71" s="103"/>
      <c r="F71" s="103"/>
      <c r="G71" s="103"/>
      <c r="H71" s="6">
        <f>TRUNC(SUM(H66:H70),4)</f>
        <v>9.3299999999999994E-2</v>
      </c>
      <c r="I71" s="9">
        <f>TRUNC(SUM(I66:I70),2)</f>
        <v>0</v>
      </c>
    </row>
    <row r="72" spans="1:11">
      <c r="A72" s="162"/>
      <c r="B72" s="163"/>
      <c r="C72" s="163"/>
      <c r="D72" s="163"/>
      <c r="E72" s="163"/>
      <c r="F72" s="163"/>
      <c r="G72" s="163"/>
      <c r="H72" s="163"/>
      <c r="I72" s="163"/>
    </row>
    <row r="73" spans="1:11">
      <c r="A73" s="164" t="s">
        <v>184</v>
      </c>
      <c r="B73" s="165"/>
      <c r="C73" s="165"/>
      <c r="D73" s="165"/>
      <c r="E73" s="165"/>
      <c r="F73" s="165"/>
      <c r="G73" s="166"/>
      <c r="H73" s="90" t="s">
        <v>16</v>
      </c>
      <c r="I73" s="90" t="s">
        <v>17</v>
      </c>
    </row>
    <row r="74" spans="1:11">
      <c r="A74" s="90" t="s">
        <v>1</v>
      </c>
      <c r="B74" s="167" t="s">
        <v>70</v>
      </c>
      <c r="C74" s="168"/>
      <c r="D74" s="168"/>
      <c r="E74" s="168"/>
      <c r="F74" s="168"/>
      <c r="G74" s="169"/>
      <c r="H74" s="91">
        <v>0</v>
      </c>
      <c r="I74" s="92">
        <f t="shared" ref="I74" si="3">$I$20*H74</f>
        <v>0</v>
      </c>
    </row>
    <row r="75" spans="1:11">
      <c r="A75" s="164" t="s">
        <v>71</v>
      </c>
      <c r="B75" s="165"/>
      <c r="C75" s="165"/>
      <c r="D75" s="165"/>
      <c r="E75" s="165"/>
      <c r="F75" s="165"/>
      <c r="G75" s="166"/>
      <c r="H75" s="93">
        <f>TRUNC(SUM(H74),4)</f>
        <v>0</v>
      </c>
      <c r="I75" s="94">
        <f>TRUNC(SUM(I74),2)</f>
        <v>0</v>
      </c>
    </row>
    <row r="76" spans="1:11">
      <c r="A76" s="159"/>
      <c r="B76" s="160"/>
      <c r="C76" s="160"/>
      <c r="D76" s="160"/>
      <c r="E76" s="160"/>
      <c r="F76" s="160"/>
      <c r="G76" s="160"/>
      <c r="H76" s="160"/>
      <c r="I76" s="160"/>
    </row>
    <row r="77" spans="1:11">
      <c r="A77" s="146" t="s">
        <v>72</v>
      </c>
      <c r="B77" s="146"/>
      <c r="C77" s="146"/>
      <c r="D77" s="146"/>
      <c r="E77" s="146"/>
      <c r="F77" s="146"/>
      <c r="G77" s="146"/>
      <c r="H77" s="146"/>
      <c r="I77" s="146"/>
    </row>
    <row r="78" spans="1:11">
      <c r="A78" s="103" t="s">
        <v>73</v>
      </c>
      <c r="B78" s="103"/>
      <c r="C78" s="103"/>
      <c r="D78" s="103"/>
      <c r="E78" s="103"/>
      <c r="F78" s="103"/>
      <c r="G78" s="103"/>
      <c r="H78" s="103"/>
      <c r="I78" s="1" t="s">
        <v>17</v>
      </c>
    </row>
    <row r="79" spans="1:11">
      <c r="A79" s="1" t="s">
        <v>74</v>
      </c>
      <c r="B79" s="134" t="s">
        <v>75</v>
      </c>
      <c r="C79" s="134"/>
      <c r="D79" s="134"/>
      <c r="E79" s="134"/>
      <c r="F79" s="134"/>
      <c r="G79" s="134"/>
      <c r="H79" s="134"/>
      <c r="I79" s="13">
        <f>I71</f>
        <v>0</v>
      </c>
    </row>
    <row r="80" spans="1:11">
      <c r="A80" s="90" t="s">
        <v>76</v>
      </c>
      <c r="B80" s="161" t="s">
        <v>77</v>
      </c>
      <c r="C80" s="161"/>
      <c r="D80" s="161"/>
      <c r="E80" s="161"/>
      <c r="F80" s="161"/>
      <c r="G80" s="161"/>
      <c r="H80" s="161"/>
      <c r="I80" s="92">
        <f>I75</f>
        <v>0</v>
      </c>
    </row>
    <row r="81" spans="1:9">
      <c r="A81" s="103" t="s">
        <v>78</v>
      </c>
      <c r="B81" s="103"/>
      <c r="C81" s="103"/>
      <c r="D81" s="103"/>
      <c r="E81" s="103"/>
      <c r="F81" s="103"/>
      <c r="G81" s="103"/>
      <c r="H81" s="103"/>
      <c r="I81" s="9">
        <f>TRUNC(SUM(I79:I80),2)</f>
        <v>0</v>
      </c>
    </row>
    <row r="82" spans="1:9">
      <c r="A82" s="154"/>
      <c r="B82" s="155"/>
      <c r="C82" s="155"/>
      <c r="D82" s="155"/>
      <c r="E82" s="155"/>
      <c r="F82" s="155"/>
      <c r="G82" s="155"/>
      <c r="H82" s="155"/>
      <c r="I82" s="155"/>
    </row>
    <row r="83" spans="1:9">
      <c r="A83" s="156" t="s">
        <v>79</v>
      </c>
      <c r="B83" s="156"/>
      <c r="C83" s="156"/>
      <c r="D83" s="156"/>
      <c r="E83" s="156"/>
      <c r="F83" s="156"/>
      <c r="G83" s="156"/>
      <c r="H83" s="156"/>
      <c r="I83" s="156"/>
    </row>
    <row r="84" spans="1:9">
      <c r="A84" s="1">
        <v>5</v>
      </c>
      <c r="B84" s="103" t="s">
        <v>80</v>
      </c>
      <c r="C84" s="103"/>
      <c r="D84" s="103"/>
      <c r="E84" s="103"/>
      <c r="F84" s="103"/>
      <c r="G84" s="103"/>
      <c r="H84" s="1"/>
      <c r="I84" s="1" t="s">
        <v>17</v>
      </c>
    </row>
    <row r="85" spans="1:9">
      <c r="A85" s="1" t="s">
        <v>1</v>
      </c>
      <c r="B85" s="157" t="s">
        <v>128</v>
      </c>
      <c r="C85" s="158"/>
      <c r="D85" s="158"/>
      <c r="E85" s="158"/>
      <c r="F85" s="158"/>
      <c r="G85" s="158"/>
      <c r="H85" s="3" t="s">
        <v>42</v>
      </c>
      <c r="I85" s="83">
        <f>SUM(Insumos!E2:E6)/12</f>
        <v>0</v>
      </c>
    </row>
    <row r="86" spans="1:9">
      <c r="A86" s="103" t="s">
        <v>81</v>
      </c>
      <c r="B86" s="103"/>
      <c r="C86" s="103"/>
      <c r="D86" s="103"/>
      <c r="E86" s="103"/>
      <c r="F86" s="103"/>
      <c r="G86" s="103"/>
      <c r="H86" s="6" t="s">
        <v>42</v>
      </c>
      <c r="I86" s="84">
        <f>TRUNC(SUM(I85:I85),2)</f>
        <v>0</v>
      </c>
    </row>
    <row r="87" spans="1:9">
      <c r="A87" s="154"/>
      <c r="B87" s="155"/>
      <c r="C87" s="155"/>
      <c r="D87" s="155"/>
      <c r="E87" s="155"/>
      <c r="F87" s="155"/>
      <c r="G87" s="155"/>
      <c r="H87" s="155"/>
      <c r="I87" s="155"/>
    </row>
    <row r="88" spans="1:9">
      <c r="A88" s="156" t="s">
        <v>82</v>
      </c>
      <c r="B88" s="156"/>
      <c r="C88" s="156"/>
      <c r="D88" s="156"/>
      <c r="E88" s="156"/>
      <c r="F88" s="156"/>
      <c r="G88" s="156"/>
      <c r="H88" s="156"/>
      <c r="I88" s="156"/>
    </row>
    <row r="89" spans="1:9">
      <c r="A89" s="1">
        <v>6</v>
      </c>
      <c r="B89" s="103" t="s">
        <v>83</v>
      </c>
      <c r="C89" s="103"/>
      <c r="D89" s="103"/>
      <c r="E89" s="103"/>
      <c r="F89" s="103"/>
      <c r="G89" s="103"/>
      <c r="H89" s="1" t="s">
        <v>16</v>
      </c>
      <c r="I89" s="1" t="s">
        <v>17</v>
      </c>
    </row>
    <row r="90" spans="1:9">
      <c r="A90" s="1" t="s">
        <v>1</v>
      </c>
      <c r="B90" s="102" t="s">
        <v>84</v>
      </c>
      <c r="C90" s="102"/>
      <c r="D90" s="102"/>
      <c r="E90" s="102"/>
      <c r="F90" s="102"/>
      <c r="G90" s="102"/>
      <c r="H90" s="50"/>
      <c r="I90" s="13">
        <f>TRUNC(H90*I115,2)</f>
        <v>0</v>
      </c>
    </row>
    <row r="91" spans="1:9">
      <c r="A91" s="1" t="s">
        <v>3</v>
      </c>
      <c r="B91" s="102" t="s">
        <v>85</v>
      </c>
      <c r="C91" s="102"/>
      <c r="D91" s="102"/>
      <c r="E91" s="102"/>
      <c r="F91" s="102"/>
      <c r="G91" s="102"/>
      <c r="H91" s="51"/>
      <c r="I91" s="13">
        <f>TRUNC(H91*(I90+I115),2)</f>
        <v>0</v>
      </c>
    </row>
    <row r="92" spans="1:9">
      <c r="A92" s="1" t="s">
        <v>5</v>
      </c>
      <c r="B92" s="151" t="s">
        <v>86</v>
      </c>
      <c r="C92" s="151"/>
      <c r="D92" s="151"/>
      <c r="E92" s="151"/>
      <c r="F92" s="151"/>
      <c r="G92" s="151"/>
      <c r="H92" s="48"/>
      <c r="I92" s="23"/>
    </row>
    <row r="93" spans="1:9">
      <c r="A93" s="1" t="s">
        <v>87</v>
      </c>
      <c r="B93" s="102" t="s">
        <v>88</v>
      </c>
      <c r="C93" s="102"/>
      <c r="D93" s="102"/>
      <c r="E93" s="102"/>
      <c r="F93" s="102"/>
      <c r="G93" s="102"/>
      <c r="H93" s="52"/>
      <c r="I93" s="13">
        <f>H93*I104</f>
        <v>0</v>
      </c>
    </row>
    <row r="94" spans="1:9">
      <c r="A94" s="1" t="s">
        <v>89</v>
      </c>
      <c r="B94" s="102" t="s">
        <v>90</v>
      </c>
      <c r="C94" s="102"/>
      <c r="D94" s="102"/>
      <c r="E94" s="102"/>
      <c r="F94" s="102"/>
      <c r="G94" s="102"/>
      <c r="H94" s="53"/>
      <c r="I94" s="13">
        <f>H94*I104</f>
        <v>0</v>
      </c>
    </row>
    <row r="95" spans="1:9">
      <c r="A95" s="1" t="s">
        <v>91</v>
      </c>
      <c r="B95" s="102" t="s">
        <v>92</v>
      </c>
      <c r="C95" s="102"/>
      <c r="D95" s="102"/>
      <c r="E95" s="102"/>
      <c r="F95" s="102"/>
      <c r="G95" s="102"/>
      <c r="H95" s="54"/>
      <c r="I95" s="13">
        <f>H95*I104</f>
        <v>0</v>
      </c>
    </row>
    <row r="96" spans="1:9">
      <c r="A96" s="1" t="s">
        <v>159</v>
      </c>
      <c r="B96" s="124" t="s">
        <v>160</v>
      </c>
      <c r="C96" s="124"/>
      <c r="D96" s="124"/>
      <c r="E96" s="124"/>
      <c r="F96" s="124"/>
      <c r="G96" s="124"/>
      <c r="H96" s="54"/>
      <c r="I96" s="13"/>
    </row>
    <row r="97" spans="1:11">
      <c r="A97" s="127" t="s">
        <v>93</v>
      </c>
      <c r="B97" s="152"/>
      <c r="C97" s="152"/>
      <c r="D97" s="152"/>
      <c r="E97" s="152"/>
      <c r="F97" s="152"/>
      <c r="G97" s="152"/>
      <c r="H97" s="153"/>
      <c r="I97" s="9">
        <f>TRUNC(SUM(I90:I95),2)</f>
        <v>0</v>
      </c>
    </row>
    <row r="98" spans="1:11">
      <c r="A98" s="4"/>
      <c r="B98" s="147"/>
      <c r="C98" s="147"/>
      <c r="D98" s="147"/>
      <c r="E98" s="147"/>
      <c r="F98" s="147"/>
      <c r="G98" s="147"/>
      <c r="H98" s="147"/>
      <c r="I98" s="147"/>
    </row>
    <row r="99" spans="1:11" hidden="1">
      <c r="A99" s="15" t="s">
        <v>94</v>
      </c>
      <c r="B99" s="148" t="s">
        <v>95</v>
      </c>
      <c r="C99" s="148"/>
      <c r="D99" s="148"/>
      <c r="E99" s="148"/>
      <c r="F99" s="148"/>
      <c r="G99" s="148"/>
      <c r="H99" s="16">
        <f>TRUNC(H93+H94+H95,4)</f>
        <v>0</v>
      </c>
      <c r="I99" s="24"/>
    </row>
    <row r="100" spans="1:11" hidden="1">
      <c r="A100" s="17"/>
      <c r="B100" s="149">
        <v>100</v>
      </c>
      <c r="C100" s="149"/>
      <c r="D100" s="149"/>
      <c r="E100" s="149"/>
      <c r="F100" s="149"/>
      <c r="G100" s="149"/>
      <c r="H100" s="19"/>
      <c r="I100" s="25"/>
    </row>
    <row r="101" spans="1:11" hidden="1">
      <c r="A101" s="20"/>
      <c r="B101" s="18"/>
      <c r="C101" s="18"/>
      <c r="D101" s="18"/>
      <c r="E101" s="18"/>
      <c r="F101" s="18"/>
      <c r="G101" s="18"/>
      <c r="H101" s="19"/>
      <c r="I101" s="25"/>
    </row>
    <row r="102" spans="1:11" hidden="1">
      <c r="A102" s="17" t="s">
        <v>96</v>
      </c>
      <c r="B102" s="149" t="s">
        <v>97</v>
      </c>
      <c r="C102" s="149"/>
      <c r="D102" s="149"/>
      <c r="E102" s="149"/>
      <c r="F102" s="149"/>
      <c r="G102" s="149"/>
      <c r="H102" s="19"/>
      <c r="I102" s="25">
        <f>TRUNC(I115+I90+I91,2)</f>
        <v>0</v>
      </c>
    </row>
    <row r="103" spans="1:11" hidden="1">
      <c r="A103" s="17"/>
      <c r="B103" s="18"/>
      <c r="C103" s="18"/>
      <c r="D103" s="18"/>
      <c r="E103" s="18"/>
      <c r="F103" s="18"/>
      <c r="G103" s="18"/>
      <c r="H103" s="19"/>
      <c r="I103" s="25"/>
    </row>
    <row r="104" spans="1:11" hidden="1">
      <c r="A104" s="17" t="s">
        <v>98</v>
      </c>
      <c r="B104" s="149" t="s">
        <v>99</v>
      </c>
      <c r="C104" s="149"/>
      <c r="D104" s="149"/>
      <c r="E104" s="149"/>
      <c r="F104" s="149"/>
      <c r="G104" s="149"/>
      <c r="H104" s="19"/>
      <c r="I104" s="25">
        <f>TRUNC(I102/(1-H99),2)</f>
        <v>0</v>
      </c>
    </row>
    <row r="105" spans="1:11" hidden="1">
      <c r="A105" s="17"/>
      <c r="B105" s="18"/>
      <c r="C105" s="18"/>
      <c r="D105" s="18"/>
      <c r="E105" s="18"/>
      <c r="F105" s="18"/>
      <c r="G105" s="18"/>
      <c r="H105" s="19"/>
      <c r="I105" s="25"/>
    </row>
    <row r="106" spans="1:11" hidden="1">
      <c r="A106" s="21"/>
      <c r="B106" s="150" t="s">
        <v>100</v>
      </c>
      <c r="C106" s="150"/>
      <c r="D106" s="150"/>
      <c r="E106" s="150"/>
      <c r="F106" s="150"/>
      <c r="G106" s="150"/>
      <c r="H106" s="22"/>
      <c r="I106" s="26">
        <f>TRUNC(I104-I102,2)</f>
        <v>0</v>
      </c>
      <c r="K106" s="55"/>
    </row>
    <row r="107" spans="1:11" hidden="1">
      <c r="A107" s="4"/>
      <c r="B107" s="4"/>
      <c r="C107" s="4"/>
      <c r="D107" s="4"/>
      <c r="E107" s="4"/>
      <c r="F107" s="4"/>
      <c r="G107" s="4"/>
      <c r="H107" s="4"/>
      <c r="I107" s="10"/>
    </row>
    <row r="108" spans="1:11">
      <c r="A108" s="146" t="s">
        <v>101</v>
      </c>
      <c r="B108" s="146"/>
      <c r="C108" s="146"/>
      <c r="D108" s="146"/>
      <c r="E108" s="146"/>
      <c r="F108" s="146"/>
      <c r="G108" s="146"/>
      <c r="H108" s="146"/>
      <c r="I108" s="146"/>
      <c r="K108" s="27"/>
    </row>
    <row r="109" spans="1:11">
      <c r="A109" s="103" t="s">
        <v>102</v>
      </c>
      <c r="B109" s="103"/>
      <c r="C109" s="103"/>
      <c r="D109" s="103"/>
      <c r="E109" s="103"/>
      <c r="F109" s="103"/>
      <c r="G109" s="103"/>
      <c r="H109" s="103"/>
      <c r="I109" s="1" t="s">
        <v>17</v>
      </c>
    </row>
    <row r="110" spans="1:11">
      <c r="A110" s="3" t="s">
        <v>1</v>
      </c>
      <c r="B110" s="102" t="str">
        <f>A17</f>
        <v>MÓDULO 1 - COMPOSIÇÃO DA REMUNERAÇÃO</v>
      </c>
      <c r="C110" s="102"/>
      <c r="D110" s="102"/>
      <c r="E110" s="102"/>
      <c r="F110" s="102"/>
      <c r="G110" s="102"/>
      <c r="H110" s="102"/>
      <c r="I110" s="13">
        <f>I20</f>
        <v>0</v>
      </c>
    </row>
    <row r="111" spans="1:11">
      <c r="A111" s="3" t="s">
        <v>3</v>
      </c>
      <c r="B111" s="102" t="str">
        <f>A22</f>
        <v>MÓDULO 2 – ENCARGOS E BENEFÍCIOS ANUAIS, MENSAIS E DIÁRIOS</v>
      </c>
      <c r="C111" s="102"/>
      <c r="D111" s="102"/>
      <c r="E111" s="102"/>
      <c r="F111" s="102"/>
      <c r="G111" s="102"/>
      <c r="H111" s="102"/>
      <c r="I111" s="13">
        <f>I52</f>
        <v>0</v>
      </c>
    </row>
    <row r="112" spans="1:11">
      <c r="A112" s="3" t="s">
        <v>5</v>
      </c>
      <c r="B112" s="102" t="str">
        <f>A54</f>
        <v>MÓDULO 3 – PROVISÃO PARA RESCISÃO</v>
      </c>
      <c r="C112" s="102"/>
      <c r="D112" s="102"/>
      <c r="E112" s="102"/>
      <c r="F112" s="102"/>
      <c r="G112" s="102"/>
      <c r="H112" s="102"/>
      <c r="I112" s="13">
        <f>I62</f>
        <v>0</v>
      </c>
      <c r="K112" s="27"/>
    </row>
    <row r="113" spans="1:11">
      <c r="A113" s="3" t="s">
        <v>7</v>
      </c>
      <c r="B113" s="102" t="str">
        <f>A64</f>
        <v>MÓDULO 4 – CUSTO DE REPOSIÇÃO DO PROFISSIONAL AUSENTE</v>
      </c>
      <c r="C113" s="102"/>
      <c r="D113" s="102"/>
      <c r="E113" s="102"/>
      <c r="F113" s="102"/>
      <c r="G113" s="102"/>
      <c r="H113" s="102"/>
      <c r="I113" s="13">
        <f>I81</f>
        <v>0</v>
      </c>
      <c r="K113" s="27"/>
    </row>
    <row r="114" spans="1:11">
      <c r="A114" s="3" t="s">
        <v>20</v>
      </c>
      <c r="B114" s="102" t="str">
        <f>A83</f>
        <v>MÓDULO 5 – INSUMOS DIVERSOS</v>
      </c>
      <c r="C114" s="102"/>
      <c r="D114" s="102"/>
      <c r="E114" s="102"/>
      <c r="F114" s="102"/>
      <c r="G114" s="102"/>
      <c r="H114" s="102"/>
      <c r="I114" s="13">
        <f>I86</f>
        <v>0</v>
      </c>
    </row>
    <row r="115" spans="1:11">
      <c r="A115" s="1"/>
      <c r="B115" s="103" t="s">
        <v>103</v>
      </c>
      <c r="C115" s="103"/>
      <c r="D115" s="103"/>
      <c r="E115" s="103"/>
      <c r="F115" s="103"/>
      <c r="G115" s="103"/>
      <c r="H115" s="103"/>
      <c r="I115" s="9">
        <f>TRUNC(SUM(I110:I114),2)</f>
        <v>0</v>
      </c>
      <c r="K115" s="55"/>
    </row>
    <row r="116" spans="1:11">
      <c r="A116" s="3" t="s">
        <v>21</v>
      </c>
      <c r="B116" s="102" t="str">
        <f>A88</f>
        <v>MÓDULO 6 – CUSTOS INDIRETOS, TRIBUTOS E LUCRO</v>
      </c>
      <c r="C116" s="102"/>
      <c r="D116" s="102"/>
      <c r="E116" s="102"/>
      <c r="F116" s="102"/>
      <c r="G116" s="102"/>
      <c r="H116" s="102"/>
      <c r="I116" s="13">
        <f>I97</f>
        <v>0</v>
      </c>
    </row>
    <row r="117" spans="1:11">
      <c r="A117" s="103" t="s">
        <v>136</v>
      </c>
      <c r="B117" s="103"/>
      <c r="C117" s="103"/>
      <c r="D117" s="103"/>
      <c r="E117" s="103"/>
      <c r="F117" s="103"/>
      <c r="G117" s="103"/>
      <c r="H117" s="103"/>
      <c r="I117" s="9">
        <f>TRUNC(SUM(I115:I116),2)</f>
        <v>0</v>
      </c>
    </row>
    <row r="118" spans="1:11">
      <c r="I118" s="55"/>
    </row>
    <row r="119" spans="1:11" hidden="1">
      <c r="A119" s="4"/>
      <c r="B119" s="113" t="s">
        <v>104</v>
      </c>
      <c r="C119" s="113"/>
      <c r="D119" s="113"/>
      <c r="E119" s="113"/>
      <c r="F119" s="113"/>
      <c r="G119" s="113"/>
      <c r="H119" s="5"/>
      <c r="I119" s="5"/>
    </row>
    <row r="120" spans="1:11" ht="40.5" hidden="1" customHeight="1">
      <c r="A120" s="144" t="s">
        <v>105</v>
      </c>
      <c r="B120" s="145"/>
      <c r="C120" s="144" t="s">
        <v>106</v>
      </c>
      <c r="D120" s="145"/>
      <c r="E120" s="144" t="s">
        <v>107</v>
      </c>
      <c r="F120" s="145"/>
      <c r="G120" s="28" t="s">
        <v>108</v>
      </c>
      <c r="H120" s="29" t="s">
        <v>109</v>
      </c>
      <c r="I120" s="41" t="s">
        <v>17</v>
      </c>
    </row>
    <row r="121" spans="1:11" hidden="1">
      <c r="A121" s="138" t="s">
        <v>110</v>
      </c>
      <c r="B121" s="139"/>
      <c r="C121" s="140" t="s">
        <v>111</v>
      </c>
      <c r="D121" s="141"/>
      <c r="E121" s="142"/>
      <c r="F121" s="143"/>
      <c r="G121" s="31" t="s">
        <v>111</v>
      </c>
      <c r="H121" s="32"/>
      <c r="I121" s="42">
        <v>0</v>
      </c>
    </row>
    <row r="122" spans="1:11" hidden="1">
      <c r="A122" s="134" t="s">
        <v>112</v>
      </c>
      <c r="B122" s="135"/>
      <c r="C122" s="136" t="s">
        <v>111</v>
      </c>
      <c r="D122" s="137"/>
      <c r="E122" s="128"/>
      <c r="F122" s="129"/>
      <c r="G122" s="33" t="s">
        <v>111</v>
      </c>
      <c r="H122" s="34"/>
      <c r="I122" s="43">
        <v>0</v>
      </c>
    </row>
    <row r="123" spans="1:11" hidden="1">
      <c r="A123" s="134" t="s">
        <v>113</v>
      </c>
      <c r="B123" s="135"/>
      <c r="C123" s="136" t="s">
        <v>111</v>
      </c>
      <c r="D123" s="137"/>
      <c r="E123" s="128"/>
      <c r="F123" s="129"/>
      <c r="G123" s="33" t="s">
        <v>111</v>
      </c>
      <c r="H123" s="34"/>
      <c r="I123" s="43">
        <v>0</v>
      </c>
    </row>
    <row r="124" spans="1:11" hidden="1">
      <c r="A124" s="134" t="s">
        <v>114</v>
      </c>
      <c r="B124" s="135"/>
      <c r="C124" s="136" t="s">
        <v>111</v>
      </c>
      <c r="D124" s="137"/>
      <c r="E124" s="128"/>
      <c r="F124" s="129"/>
      <c r="G124" s="33" t="s">
        <v>111</v>
      </c>
      <c r="H124" s="34"/>
      <c r="I124" s="43">
        <v>0</v>
      </c>
    </row>
    <row r="125" spans="1:11" hidden="1">
      <c r="A125" s="126"/>
      <c r="B125" s="127"/>
      <c r="C125" s="128"/>
      <c r="D125" s="129"/>
      <c r="E125" s="128"/>
      <c r="F125" s="129"/>
      <c r="G125" s="35"/>
      <c r="H125" s="36"/>
      <c r="I125" s="43"/>
    </row>
    <row r="126" spans="1:11" ht="13.5" hidden="1" thickBot="1">
      <c r="A126" s="130"/>
      <c r="B126" s="131"/>
      <c r="C126" s="132"/>
      <c r="D126" s="133"/>
      <c r="E126" s="132"/>
      <c r="F126" s="133"/>
      <c r="G126" s="37"/>
      <c r="H126" s="38"/>
      <c r="I126" s="44"/>
    </row>
    <row r="127" spans="1:11" ht="13.5" hidden="1" thickBot="1">
      <c r="A127" s="110" t="s">
        <v>115</v>
      </c>
      <c r="B127" s="111"/>
      <c r="C127" s="111"/>
      <c r="D127" s="111"/>
      <c r="E127" s="111"/>
      <c r="F127" s="111"/>
      <c r="G127" s="111"/>
      <c r="H127" s="112"/>
      <c r="I127" s="45">
        <f>SUM(I125:I126)</f>
        <v>0</v>
      </c>
    </row>
    <row r="128" spans="1:11" hidden="1"/>
    <row r="129" spans="1:9" hidden="1">
      <c r="A129" s="4" t="s">
        <v>116</v>
      </c>
      <c r="B129" s="113" t="s">
        <v>117</v>
      </c>
      <c r="C129" s="113"/>
      <c r="D129" s="113"/>
      <c r="E129" s="113"/>
      <c r="F129" s="113"/>
      <c r="G129" s="113"/>
      <c r="H129" s="5"/>
      <c r="I129" s="5"/>
    </row>
    <row r="130" spans="1:9" ht="13.5" hidden="1" thickBot="1">
      <c r="A130" s="114" t="s">
        <v>118</v>
      </c>
      <c r="B130" s="115"/>
      <c r="C130" s="115"/>
      <c r="D130" s="115"/>
      <c r="E130" s="115"/>
      <c r="F130" s="115"/>
      <c r="G130" s="115"/>
      <c r="H130" s="115"/>
      <c r="I130" s="116"/>
    </row>
    <row r="131" spans="1:9" ht="13.5" hidden="1" thickBot="1">
      <c r="A131" s="39"/>
      <c r="B131" s="117" t="s">
        <v>119</v>
      </c>
      <c r="C131" s="118"/>
      <c r="D131" s="118"/>
      <c r="E131" s="118"/>
      <c r="F131" s="118"/>
      <c r="G131" s="118"/>
      <c r="H131" s="119"/>
      <c r="I131" s="41" t="s">
        <v>17</v>
      </c>
    </row>
    <row r="132" spans="1:9" hidden="1">
      <c r="A132" s="30" t="s">
        <v>1</v>
      </c>
      <c r="B132" s="120" t="s">
        <v>120</v>
      </c>
      <c r="C132" s="121"/>
      <c r="D132" s="121"/>
      <c r="E132" s="121"/>
      <c r="F132" s="121"/>
      <c r="G132" s="121"/>
      <c r="H132" s="122"/>
      <c r="I132" s="46">
        <f>I93</f>
        <v>0</v>
      </c>
    </row>
    <row r="133" spans="1:9" hidden="1">
      <c r="A133" s="40" t="s">
        <v>3</v>
      </c>
      <c r="B133" s="123" t="s">
        <v>121</v>
      </c>
      <c r="C133" s="124"/>
      <c r="D133" s="124"/>
      <c r="E133" s="124"/>
      <c r="F133" s="124"/>
      <c r="G133" s="124"/>
      <c r="H133" s="125"/>
      <c r="I133" s="47" t="e">
        <f>#REF!</f>
        <v>#REF!</v>
      </c>
    </row>
    <row r="134" spans="1:9" ht="13.5" hidden="1" thickBot="1">
      <c r="A134" s="40" t="s">
        <v>5</v>
      </c>
      <c r="B134" s="104" t="s">
        <v>122</v>
      </c>
      <c r="C134" s="105"/>
      <c r="D134" s="105"/>
      <c r="E134" s="105"/>
      <c r="F134" s="105"/>
      <c r="G134" s="105"/>
      <c r="H134" s="106"/>
      <c r="I134" s="47">
        <f>I97</f>
        <v>0</v>
      </c>
    </row>
    <row r="135" spans="1:9" ht="13.5" hidden="1" thickBot="1">
      <c r="A135" s="107" t="s">
        <v>123</v>
      </c>
      <c r="B135" s="108"/>
      <c r="C135" s="108"/>
      <c r="D135" s="108"/>
      <c r="E135" s="108"/>
      <c r="F135" s="108"/>
      <c r="G135" s="108"/>
      <c r="H135" s="109"/>
      <c r="I135" s="45" t="e">
        <f>SUM(I132:I134)</f>
        <v>#REF!</v>
      </c>
    </row>
    <row r="136" spans="1:9" hidden="1">
      <c r="A136" s="4" t="s">
        <v>124</v>
      </c>
      <c r="B136" t="s">
        <v>125</v>
      </c>
    </row>
    <row r="137" spans="1:9" hidden="1"/>
    <row r="138" spans="1:9" hidden="1"/>
    <row r="139" spans="1:9">
      <c r="A139" s="11"/>
      <c r="B139" s="11"/>
    </row>
    <row r="140" spans="1:9">
      <c r="A140" s="27"/>
      <c r="B140" s="11"/>
      <c r="E140" s="56"/>
    </row>
    <row r="141" spans="1:9">
      <c r="A141" s="11"/>
      <c r="B141" s="11"/>
      <c r="C141" s="27"/>
    </row>
    <row r="142" spans="1:9">
      <c r="A142" s="11"/>
      <c r="B142" s="11"/>
      <c r="C142" s="27"/>
    </row>
    <row r="143" spans="1:9">
      <c r="A143" s="56"/>
    </row>
    <row r="144" spans="1:9">
      <c r="A144" s="56"/>
    </row>
  </sheetData>
  <mergeCells count="149">
    <mergeCell ref="A10:I10"/>
    <mergeCell ref="B11:G11"/>
    <mergeCell ref="H11:I11"/>
    <mergeCell ref="B7:G7"/>
    <mergeCell ref="H7:I7"/>
    <mergeCell ref="B8:G8"/>
    <mergeCell ref="H8:I8"/>
    <mergeCell ref="A1:I1"/>
    <mergeCell ref="A2:I2"/>
    <mergeCell ref="A4:I4"/>
    <mergeCell ref="B5:G5"/>
    <mergeCell ref="H5:I5"/>
    <mergeCell ref="B6:G6"/>
    <mergeCell ref="H6:I6"/>
    <mergeCell ref="A20:H20"/>
    <mergeCell ref="B15:G15"/>
    <mergeCell ref="H15:I15"/>
    <mergeCell ref="A16:I16"/>
    <mergeCell ref="A17:I17"/>
    <mergeCell ref="B18:G18"/>
    <mergeCell ref="B19:G19"/>
    <mergeCell ref="B12:G12"/>
    <mergeCell ref="H12:I12"/>
    <mergeCell ref="B13:G13"/>
    <mergeCell ref="H13:I13"/>
    <mergeCell ref="B14:G14"/>
    <mergeCell ref="H14:I14"/>
    <mergeCell ref="A28:G28"/>
    <mergeCell ref="B29:G29"/>
    <mergeCell ref="B30:G30"/>
    <mergeCell ref="B31:G31"/>
    <mergeCell ref="B32:G32"/>
    <mergeCell ref="B33:G33"/>
    <mergeCell ref="A22:I22"/>
    <mergeCell ref="A23:G23"/>
    <mergeCell ref="B24:G24"/>
    <mergeCell ref="B25:G25"/>
    <mergeCell ref="A26:G26"/>
    <mergeCell ref="A27:I27"/>
    <mergeCell ref="B40:G40"/>
    <mergeCell ref="B41:G41"/>
    <mergeCell ref="B42:G42"/>
    <mergeCell ref="B43:G43"/>
    <mergeCell ref="B44:G44"/>
    <mergeCell ref="A45:H45"/>
    <mergeCell ref="B34:G34"/>
    <mergeCell ref="B35:G35"/>
    <mergeCell ref="B36:G36"/>
    <mergeCell ref="A37:G37"/>
    <mergeCell ref="A38:I38"/>
    <mergeCell ref="A39:G39"/>
    <mergeCell ref="A52:H52"/>
    <mergeCell ref="A53:I53"/>
    <mergeCell ref="A54:I54"/>
    <mergeCell ref="B55:G55"/>
    <mergeCell ref="B56:G56"/>
    <mergeCell ref="B57:G57"/>
    <mergeCell ref="A46:I46"/>
    <mergeCell ref="A47:I47"/>
    <mergeCell ref="A48:H48"/>
    <mergeCell ref="B49:H49"/>
    <mergeCell ref="B50:H50"/>
    <mergeCell ref="B51:H51"/>
    <mergeCell ref="A64:I64"/>
    <mergeCell ref="A65:G65"/>
    <mergeCell ref="B66:G66"/>
    <mergeCell ref="B67:G67"/>
    <mergeCell ref="B68:G68"/>
    <mergeCell ref="B69:G69"/>
    <mergeCell ref="B58:G58"/>
    <mergeCell ref="B59:G59"/>
    <mergeCell ref="B60:G60"/>
    <mergeCell ref="B61:G61"/>
    <mergeCell ref="A62:G62"/>
    <mergeCell ref="A63:I63"/>
    <mergeCell ref="A76:I76"/>
    <mergeCell ref="A77:I77"/>
    <mergeCell ref="A78:H78"/>
    <mergeCell ref="B79:H79"/>
    <mergeCell ref="B80:H80"/>
    <mergeCell ref="A81:H81"/>
    <mergeCell ref="B70:G70"/>
    <mergeCell ref="A71:G71"/>
    <mergeCell ref="A72:I72"/>
    <mergeCell ref="A73:G73"/>
    <mergeCell ref="B74:G74"/>
    <mergeCell ref="A75:G75"/>
    <mergeCell ref="A86:G86"/>
    <mergeCell ref="A87:I87"/>
    <mergeCell ref="A88:I88"/>
    <mergeCell ref="B89:G89"/>
    <mergeCell ref="B90:G90"/>
    <mergeCell ref="A82:I82"/>
    <mergeCell ref="A83:I83"/>
    <mergeCell ref="B84:G84"/>
    <mergeCell ref="B85:G85"/>
    <mergeCell ref="B98:I98"/>
    <mergeCell ref="B99:G99"/>
    <mergeCell ref="B100:G100"/>
    <mergeCell ref="B102:G102"/>
    <mergeCell ref="B104:G104"/>
    <mergeCell ref="B106:G106"/>
    <mergeCell ref="B91:G91"/>
    <mergeCell ref="B92:G92"/>
    <mergeCell ref="B93:G93"/>
    <mergeCell ref="B94:G94"/>
    <mergeCell ref="B95:G95"/>
    <mergeCell ref="A97:H97"/>
    <mergeCell ref="B96:G96"/>
    <mergeCell ref="B114:H114"/>
    <mergeCell ref="B115:H115"/>
    <mergeCell ref="B116:H116"/>
    <mergeCell ref="A117:H117"/>
    <mergeCell ref="B119:G119"/>
    <mergeCell ref="A120:B120"/>
    <mergeCell ref="C120:D120"/>
    <mergeCell ref="E120:F120"/>
    <mergeCell ref="A108:I108"/>
    <mergeCell ref="A109:H109"/>
    <mergeCell ref="B110:H110"/>
    <mergeCell ref="B111:H111"/>
    <mergeCell ref="B112:H112"/>
    <mergeCell ref="B113:H113"/>
    <mergeCell ref="A123:B123"/>
    <mergeCell ref="C123:D123"/>
    <mergeCell ref="E123:F123"/>
    <mergeCell ref="A124:B124"/>
    <mergeCell ref="C124:D124"/>
    <mergeCell ref="E124:F124"/>
    <mergeCell ref="A121:B121"/>
    <mergeCell ref="C121:D121"/>
    <mergeCell ref="E121:F121"/>
    <mergeCell ref="A122:B122"/>
    <mergeCell ref="C122:D122"/>
    <mergeCell ref="E122:F122"/>
    <mergeCell ref="B134:H134"/>
    <mergeCell ref="A135:H135"/>
    <mergeCell ref="A127:H127"/>
    <mergeCell ref="B129:G129"/>
    <mergeCell ref="A130:I130"/>
    <mergeCell ref="B131:H131"/>
    <mergeCell ref="B132:H132"/>
    <mergeCell ref="B133:H133"/>
    <mergeCell ref="A125:B125"/>
    <mergeCell ref="C125:D125"/>
    <mergeCell ref="E125:F125"/>
    <mergeCell ref="A126:B126"/>
    <mergeCell ref="C126:D126"/>
    <mergeCell ref="E126:F126"/>
  </mergeCells>
  <pageMargins left="0.39305555555555599" right="0.196527777777778" top="0.59027777777777801" bottom="0.39305555555555599" header="0.156944444444444" footer="0.156944444444444"/>
  <pageSetup paperSize="9" scale="80"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M145"/>
  <sheetViews>
    <sheetView zoomScale="150" zoomScaleNormal="150" workbookViewId="0">
      <selection activeCell="I87" sqref="I87"/>
    </sheetView>
  </sheetViews>
  <sheetFormatPr defaultColWidth="9.28515625" defaultRowHeight="12.75"/>
  <cols>
    <col min="1" max="1" width="10" customWidth="1"/>
    <col min="3" max="3" width="15" customWidth="1"/>
    <col min="5" max="5" width="10.7109375" customWidth="1"/>
    <col min="7" max="7" width="19.28515625" customWidth="1"/>
    <col min="8" max="8" width="11" bestFit="1" customWidth="1"/>
    <col min="9" max="9" width="12" customWidth="1"/>
    <col min="10" max="10" width="14.28515625" customWidth="1"/>
    <col min="11" max="11" width="9.28515625" customWidth="1"/>
    <col min="13" max="13" width="9.5703125" customWidth="1"/>
  </cols>
  <sheetData>
    <row r="1" spans="1:9">
      <c r="A1" s="182" t="s">
        <v>135</v>
      </c>
      <c r="B1" s="182"/>
      <c r="C1" s="182"/>
      <c r="D1" s="182"/>
      <c r="E1" s="182"/>
      <c r="F1" s="182"/>
      <c r="G1" s="182"/>
      <c r="H1" s="182"/>
      <c r="I1" s="182"/>
    </row>
    <row r="2" spans="1:9">
      <c r="A2" s="182" t="s">
        <v>129</v>
      </c>
      <c r="B2" s="182"/>
      <c r="C2" s="182"/>
      <c r="D2" s="182"/>
      <c r="E2" s="182"/>
      <c r="F2" s="182"/>
      <c r="G2" s="182"/>
      <c r="H2" s="182"/>
      <c r="I2" s="18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181" t="s">
        <v>0</v>
      </c>
      <c r="B4" s="181"/>
      <c r="C4" s="181"/>
      <c r="D4" s="181"/>
      <c r="E4" s="181"/>
      <c r="F4" s="181"/>
      <c r="G4" s="181"/>
      <c r="H4" s="181"/>
      <c r="I4" s="181"/>
    </row>
    <row r="5" spans="1:9">
      <c r="A5" s="3" t="s">
        <v>1</v>
      </c>
      <c r="B5" s="102" t="s">
        <v>2</v>
      </c>
      <c r="C5" s="102"/>
      <c r="D5" s="102"/>
      <c r="E5" s="102"/>
      <c r="F5" s="102"/>
      <c r="G5" s="102"/>
      <c r="H5" s="183"/>
      <c r="I5" s="134"/>
    </row>
    <row r="6" spans="1:9">
      <c r="A6" s="3" t="s">
        <v>3</v>
      </c>
      <c r="B6" s="102" t="s">
        <v>4</v>
      </c>
      <c r="C6" s="102"/>
      <c r="D6" s="102"/>
      <c r="E6" s="102"/>
      <c r="F6" s="102"/>
      <c r="G6" s="102"/>
      <c r="H6" s="179"/>
      <c r="I6" s="134"/>
    </row>
    <row r="7" spans="1:9">
      <c r="A7" s="3" t="s">
        <v>5</v>
      </c>
      <c r="B7" s="102" t="s">
        <v>6</v>
      </c>
      <c r="C7" s="102"/>
      <c r="D7" s="102"/>
      <c r="E7" s="102"/>
      <c r="F7" s="102"/>
      <c r="G7" s="102"/>
      <c r="H7" s="134"/>
      <c r="I7" s="134"/>
    </row>
    <row r="8" spans="1:9">
      <c r="A8" s="3" t="s">
        <v>7</v>
      </c>
      <c r="B8" s="102" t="s">
        <v>8</v>
      </c>
      <c r="C8" s="102"/>
      <c r="D8" s="102"/>
      <c r="E8" s="102"/>
      <c r="F8" s="102"/>
      <c r="G8" s="102"/>
      <c r="H8" s="134"/>
      <c r="I8" s="134"/>
    </row>
    <row r="9" spans="1:9">
      <c r="A9" s="4"/>
      <c r="B9" s="2"/>
      <c r="C9" s="2"/>
      <c r="D9" s="2"/>
      <c r="E9" s="2"/>
      <c r="F9" s="2"/>
      <c r="G9" s="2"/>
      <c r="H9" s="4"/>
      <c r="I9" s="4"/>
    </row>
    <row r="10" spans="1:9">
      <c r="A10" s="181" t="s">
        <v>9</v>
      </c>
      <c r="B10" s="181"/>
      <c r="C10" s="181"/>
      <c r="D10" s="181"/>
      <c r="E10" s="181"/>
      <c r="F10" s="181"/>
      <c r="G10" s="181"/>
      <c r="H10" s="181"/>
      <c r="I10" s="181"/>
    </row>
    <row r="11" spans="1:9">
      <c r="A11" s="3">
        <v>1</v>
      </c>
      <c r="B11" s="102" t="s">
        <v>10</v>
      </c>
      <c r="C11" s="102"/>
      <c r="D11" s="102"/>
      <c r="E11" s="102"/>
      <c r="F11" s="102"/>
      <c r="G11" s="102"/>
      <c r="H11" s="179" t="s">
        <v>158</v>
      </c>
      <c r="I11" s="134"/>
    </row>
    <row r="12" spans="1:9">
      <c r="A12" s="3">
        <v>2</v>
      </c>
      <c r="B12" s="102" t="s">
        <v>11</v>
      </c>
      <c r="C12" s="102"/>
      <c r="D12" s="102"/>
      <c r="E12" s="102"/>
      <c r="F12" s="102"/>
      <c r="G12" s="102"/>
      <c r="H12" s="179" t="s">
        <v>134</v>
      </c>
      <c r="I12" s="134"/>
    </row>
    <row r="13" spans="1:9">
      <c r="A13" s="3">
        <v>3</v>
      </c>
      <c r="B13" s="102" t="s">
        <v>126</v>
      </c>
      <c r="C13" s="102"/>
      <c r="D13" s="102"/>
      <c r="E13" s="102"/>
      <c r="F13" s="102"/>
      <c r="G13" s="102"/>
      <c r="H13" s="180"/>
      <c r="I13" s="134"/>
    </row>
    <row r="14" spans="1:9">
      <c r="A14" s="3">
        <v>4</v>
      </c>
      <c r="B14" s="102" t="s">
        <v>12</v>
      </c>
      <c r="C14" s="102"/>
      <c r="D14" s="102"/>
      <c r="E14" s="102"/>
      <c r="F14" s="102"/>
      <c r="G14" s="102"/>
      <c r="H14" s="179" t="s">
        <v>133</v>
      </c>
      <c r="I14" s="134"/>
    </row>
    <row r="15" spans="1:9">
      <c r="A15" s="3">
        <v>5</v>
      </c>
      <c r="B15" s="102" t="s">
        <v>13</v>
      </c>
      <c r="C15" s="102"/>
      <c r="D15" s="102"/>
      <c r="E15" s="102"/>
      <c r="F15" s="102"/>
      <c r="G15" s="102"/>
      <c r="H15" s="184"/>
      <c r="I15" s="134"/>
    </row>
    <row r="16" spans="1:9">
      <c r="A16" s="113"/>
      <c r="B16" s="113"/>
      <c r="C16" s="113"/>
      <c r="D16" s="113"/>
      <c r="E16" s="113"/>
      <c r="F16" s="113"/>
      <c r="G16" s="113"/>
      <c r="H16" s="113"/>
      <c r="I16" s="113"/>
    </row>
    <row r="17" spans="1:11">
      <c r="A17" s="156" t="s">
        <v>14</v>
      </c>
      <c r="B17" s="156"/>
      <c r="C17" s="156"/>
      <c r="D17" s="156"/>
      <c r="E17" s="156"/>
      <c r="F17" s="156"/>
      <c r="G17" s="156"/>
      <c r="H17" s="156"/>
      <c r="I17" s="156"/>
    </row>
    <row r="18" spans="1:11">
      <c r="A18" s="1">
        <v>1</v>
      </c>
      <c r="B18" s="103" t="s">
        <v>15</v>
      </c>
      <c r="C18" s="103"/>
      <c r="D18" s="103"/>
      <c r="E18" s="103"/>
      <c r="F18" s="103"/>
      <c r="G18" s="103"/>
      <c r="H18" s="1" t="s">
        <v>16</v>
      </c>
      <c r="I18" s="1" t="s">
        <v>17</v>
      </c>
    </row>
    <row r="19" spans="1:11">
      <c r="A19" s="1" t="s">
        <v>1</v>
      </c>
      <c r="B19" s="102" t="s">
        <v>18</v>
      </c>
      <c r="C19" s="102"/>
      <c r="D19" s="102"/>
      <c r="E19" s="102"/>
      <c r="F19" s="102"/>
      <c r="G19" s="102"/>
      <c r="H19" s="8"/>
      <c r="I19" s="13"/>
    </row>
    <row r="20" spans="1:11">
      <c r="A20" s="1" t="s">
        <v>3</v>
      </c>
      <c r="B20" s="102" t="s">
        <v>19</v>
      </c>
      <c r="C20" s="102"/>
      <c r="D20" s="102"/>
      <c r="E20" s="102"/>
      <c r="F20" s="102"/>
      <c r="G20" s="102"/>
      <c r="H20" s="49"/>
      <c r="I20" s="13"/>
    </row>
    <row r="21" spans="1:11">
      <c r="A21" s="103" t="s">
        <v>22</v>
      </c>
      <c r="B21" s="103"/>
      <c r="C21" s="103"/>
      <c r="D21" s="103"/>
      <c r="E21" s="103"/>
      <c r="F21" s="103"/>
      <c r="G21" s="103"/>
      <c r="H21" s="103"/>
      <c r="I21" s="9">
        <f>TRUNC(SUM(I19:I20),2)</f>
        <v>0</v>
      </c>
    </row>
    <row r="22" spans="1:11">
      <c r="A22" s="5"/>
      <c r="B22" s="5"/>
      <c r="C22" s="5"/>
      <c r="D22" s="5"/>
      <c r="E22" s="5"/>
      <c r="F22" s="5"/>
      <c r="G22" s="5"/>
      <c r="H22" s="5"/>
      <c r="I22" s="10"/>
    </row>
    <row r="23" spans="1:11">
      <c r="A23" s="156" t="s">
        <v>23</v>
      </c>
      <c r="B23" s="156"/>
      <c r="C23" s="156"/>
      <c r="D23" s="156"/>
      <c r="E23" s="156"/>
      <c r="F23" s="156"/>
      <c r="G23" s="156"/>
      <c r="H23" s="156"/>
      <c r="I23" s="156"/>
    </row>
    <row r="24" spans="1:11">
      <c r="A24" s="103" t="s">
        <v>24</v>
      </c>
      <c r="B24" s="103"/>
      <c r="C24" s="103"/>
      <c r="D24" s="103"/>
      <c r="E24" s="103"/>
      <c r="F24" s="103"/>
      <c r="G24" s="103"/>
      <c r="H24" s="1" t="s">
        <v>16</v>
      </c>
      <c r="I24" s="1" t="s">
        <v>17</v>
      </c>
    </row>
    <row r="25" spans="1:11">
      <c r="A25" s="1" t="s">
        <v>1</v>
      </c>
      <c r="B25" s="102" t="s">
        <v>25</v>
      </c>
      <c r="C25" s="102"/>
      <c r="D25" s="102"/>
      <c r="E25" s="102"/>
      <c r="F25" s="102"/>
      <c r="G25" s="102"/>
      <c r="H25" s="14">
        <v>8.3299999999999999E-2</v>
      </c>
      <c r="I25" s="13">
        <f>TRUNC($I$21*H25,2)</f>
        <v>0</v>
      </c>
    </row>
    <row r="26" spans="1:11">
      <c r="A26" s="1" t="s">
        <v>3</v>
      </c>
      <c r="B26" s="185" t="s">
        <v>138</v>
      </c>
      <c r="C26" s="102"/>
      <c r="D26" s="102"/>
      <c r="E26" s="102"/>
      <c r="F26" s="102"/>
      <c r="G26" s="102"/>
      <c r="H26" s="14">
        <v>0.1212</v>
      </c>
      <c r="I26" s="13">
        <f>TRUNC(H26*I21,2)</f>
        <v>0</v>
      </c>
      <c r="J26" s="63"/>
    </row>
    <row r="27" spans="1:11">
      <c r="A27" s="103" t="s">
        <v>27</v>
      </c>
      <c r="B27" s="103"/>
      <c r="C27" s="103"/>
      <c r="D27" s="103"/>
      <c r="E27" s="103"/>
      <c r="F27" s="103"/>
      <c r="G27" s="103"/>
      <c r="H27" s="6">
        <f>TRUNC(SUM(H25:H26),4)</f>
        <v>0.20449999999999999</v>
      </c>
      <c r="I27" s="9">
        <f>TRUNC(SUM(I25:I26),2)</f>
        <v>0</v>
      </c>
    </row>
    <row r="28" spans="1:11">
      <c r="A28" s="176"/>
      <c r="B28" s="177"/>
      <c r="C28" s="177"/>
      <c r="D28" s="177"/>
      <c r="E28" s="177"/>
      <c r="F28" s="177"/>
      <c r="G28" s="177"/>
      <c r="H28" s="177"/>
      <c r="I28" s="177"/>
      <c r="J28" s="11" t="s">
        <v>28</v>
      </c>
      <c r="K28" s="10">
        <f>I21+I27</f>
        <v>0</v>
      </c>
    </row>
    <row r="29" spans="1:11">
      <c r="A29" s="103" t="s">
        <v>29</v>
      </c>
      <c r="B29" s="103"/>
      <c r="C29" s="103"/>
      <c r="D29" s="103"/>
      <c r="E29" s="103"/>
      <c r="F29" s="103"/>
      <c r="G29" s="103"/>
      <c r="H29" s="1" t="s">
        <v>16</v>
      </c>
      <c r="I29" s="1" t="s">
        <v>17</v>
      </c>
    </row>
    <row r="30" spans="1:11" ht="15.75">
      <c r="A30" s="1" t="s">
        <v>1</v>
      </c>
      <c r="B30" s="102" t="s">
        <v>30</v>
      </c>
      <c r="C30" s="102"/>
      <c r="D30" s="102"/>
      <c r="E30" s="102"/>
      <c r="F30" s="102"/>
      <c r="G30" s="102"/>
      <c r="H30" s="14">
        <v>0.2</v>
      </c>
      <c r="I30" s="13">
        <f>H30*$K$28</f>
        <v>0</v>
      </c>
      <c r="K30" s="69"/>
    </row>
    <row r="31" spans="1:11" ht="15.75">
      <c r="A31" s="1" t="s">
        <v>3</v>
      </c>
      <c r="B31" s="102" t="s">
        <v>31</v>
      </c>
      <c r="C31" s="102"/>
      <c r="D31" s="102"/>
      <c r="E31" s="102"/>
      <c r="F31" s="102"/>
      <c r="G31" s="102"/>
      <c r="H31" s="14">
        <v>2.5000000000000001E-2</v>
      </c>
      <c r="I31" s="13">
        <f t="shared" ref="I31:I37" si="0">H31*$K$28</f>
        <v>0</v>
      </c>
      <c r="K31" s="69"/>
    </row>
    <row r="32" spans="1:11" ht="15.75">
      <c r="A32" s="1" t="s">
        <v>5</v>
      </c>
      <c r="B32" s="102" t="s">
        <v>32</v>
      </c>
      <c r="C32" s="102"/>
      <c r="D32" s="102"/>
      <c r="E32" s="102"/>
      <c r="F32" s="102"/>
      <c r="G32" s="102"/>
      <c r="H32" s="14">
        <v>0.03</v>
      </c>
      <c r="I32" s="13">
        <f t="shared" si="0"/>
        <v>0</v>
      </c>
      <c r="K32" s="69"/>
    </row>
    <row r="33" spans="1:11" ht="15.75">
      <c r="A33" s="1" t="s">
        <v>7</v>
      </c>
      <c r="B33" s="102" t="s">
        <v>33</v>
      </c>
      <c r="C33" s="102"/>
      <c r="D33" s="102"/>
      <c r="E33" s="102"/>
      <c r="F33" s="102"/>
      <c r="G33" s="102"/>
      <c r="H33" s="14">
        <v>1.4999999999999999E-2</v>
      </c>
      <c r="I33" s="13">
        <f t="shared" si="0"/>
        <v>0</v>
      </c>
      <c r="K33" s="69"/>
    </row>
    <row r="34" spans="1:11" ht="15.75">
      <c r="A34" s="1" t="s">
        <v>20</v>
      </c>
      <c r="B34" s="102" t="s">
        <v>34</v>
      </c>
      <c r="C34" s="102"/>
      <c r="D34" s="102"/>
      <c r="E34" s="102"/>
      <c r="F34" s="102"/>
      <c r="G34" s="102"/>
      <c r="H34" s="14">
        <v>0.01</v>
      </c>
      <c r="I34" s="13">
        <f t="shared" si="0"/>
        <v>0</v>
      </c>
      <c r="K34" s="69"/>
    </row>
    <row r="35" spans="1:11" ht="15.75">
      <c r="A35" s="1" t="s">
        <v>21</v>
      </c>
      <c r="B35" s="102" t="s">
        <v>35</v>
      </c>
      <c r="C35" s="102"/>
      <c r="D35" s="102"/>
      <c r="E35" s="102"/>
      <c r="F35" s="102"/>
      <c r="G35" s="102"/>
      <c r="H35" s="14">
        <v>6.0000000000000001E-3</v>
      </c>
      <c r="I35" s="13">
        <f t="shared" si="0"/>
        <v>0</v>
      </c>
      <c r="K35" s="69"/>
    </row>
    <row r="36" spans="1:11" ht="15.75">
      <c r="A36" s="1" t="s">
        <v>36</v>
      </c>
      <c r="B36" s="102" t="s">
        <v>37</v>
      </c>
      <c r="C36" s="102"/>
      <c r="D36" s="102"/>
      <c r="E36" s="102"/>
      <c r="F36" s="102"/>
      <c r="G36" s="102"/>
      <c r="H36" s="14">
        <v>2E-3</v>
      </c>
      <c r="I36" s="13">
        <f t="shared" si="0"/>
        <v>0</v>
      </c>
      <c r="K36" s="69"/>
    </row>
    <row r="37" spans="1:11" ht="15.75">
      <c r="A37" s="1" t="s">
        <v>38</v>
      </c>
      <c r="B37" s="102" t="s">
        <v>39</v>
      </c>
      <c r="C37" s="102"/>
      <c r="D37" s="102"/>
      <c r="E37" s="102"/>
      <c r="F37" s="102"/>
      <c r="G37" s="102"/>
      <c r="H37" s="14">
        <v>0.08</v>
      </c>
      <c r="I37" s="13">
        <f t="shared" si="0"/>
        <v>0</v>
      </c>
      <c r="K37" s="69"/>
    </row>
    <row r="38" spans="1:11">
      <c r="A38" s="103" t="s">
        <v>40</v>
      </c>
      <c r="B38" s="103"/>
      <c r="C38" s="103"/>
      <c r="D38" s="103"/>
      <c r="E38" s="103"/>
      <c r="F38" s="103"/>
      <c r="G38" s="103"/>
      <c r="H38" s="6">
        <f>SUM(H30:H37)</f>
        <v>0.36800000000000005</v>
      </c>
      <c r="I38" s="9">
        <f>TRUNC(SUM(I30:I37),2)</f>
        <v>0</v>
      </c>
    </row>
    <row r="39" spans="1:11">
      <c r="A39" s="171"/>
      <c r="B39" s="171"/>
      <c r="C39" s="171"/>
      <c r="D39" s="171"/>
      <c r="E39" s="171"/>
      <c r="F39" s="171"/>
      <c r="G39" s="171"/>
      <c r="H39" s="171"/>
      <c r="I39" s="172"/>
    </row>
    <row r="40" spans="1:11">
      <c r="A40" s="103" t="s">
        <v>41</v>
      </c>
      <c r="B40" s="103"/>
      <c r="C40" s="103"/>
      <c r="D40" s="103"/>
      <c r="E40" s="103"/>
      <c r="F40" s="103"/>
      <c r="G40" s="103"/>
      <c r="H40" s="6"/>
      <c r="I40" s="1" t="s">
        <v>17</v>
      </c>
    </row>
    <row r="41" spans="1:11">
      <c r="A41" s="1" t="s">
        <v>1</v>
      </c>
      <c r="B41" s="173" t="s">
        <v>169</v>
      </c>
      <c r="C41" s="174"/>
      <c r="D41" s="174"/>
      <c r="E41" s="174"/>
      <c r="F41" s="174"/>
      <c r="G41" s="175"/>
      <c r="H41" s="3" t="s">
        <v>42</v>
      </c>
      <c r="I41" s="12"/>
    </row>
    <row r="42" spans="1:11">
      <c r="A42" s="1" t="s">
        <v>3</v>
      </c>
      <c r="B42" s="173" t="s">
        <v>165</v>
      </c>
      <c r="C42" s="174"/>
      <c r="D42" s="174"/>
      <c r="E42" s="174"/>
      <c r="F42" s="174"/>
      <c r="G42" s="175"/>
      <c r="H42" s="3" t="s">
        <v>42</v>
      </c>
      <c r="I42" s="12"/>
    </row>
    <row r="43" spans="1:11">
      <c r="A43" s="1" t="s">
        <v>5</v>
      </c>
      <c r="B43" s="173" t="s">
        <v>166</v>
      </c>
      <c r="C43" s="174"/>
      <c r="D43" s="174"/>
      <c r="E43" s="174"/>
      <c r="F43" s="174"/>
      <c r="G43" s="175"/>
      <c r="H43" s="3" t="s">
        <v>42</v>
      </c>
      <c r="I43" s="12"/>
    </row>
    <row r="44" spans="1:11">
      <c r="A44" s="1" t="s">
        <v>7</v>
      </c>
      <c r="B44" s="123" t="s">
        <v>170</v>
      </c>
      <c r="C44" s="124"/>
      <c r="D44" s="124"/>
      <c r="E44" s="124"/>
      <c r="F44" s="124"/>
      <c r="G44" s="125"/>
      <c r="H44" s="62" t="s">
        <v>42</v>
      </c>
      <c r="I44" s="12"/>
    </row>
    <row r="45" spans="1:11">
      <c r="A45" s="1" t="s">
        <v>20</v>
      </c>
      <c r="B45" s="123" t="s">
        <v>171</v>
      </c>
      <c r="C45" s="124"/>
      <c r="D45" s="124"/>
      <c r="E45" s="124"/>
      <c r="F45" s="124"/>
      <c r="G45" s="125"/>
      <c r="H45" s="62" t="s">
        <v>42</v>
      </c>
      <c r="I45" s="12"/>
    </row>
    <row r="46" spans="1:11">
      <c r="A46" s="103" t="s">
        <v>43</v>
      </c>
      <c r="B46" s="103"/>
      <c r="C46" s="103"/>
      <c r="D46" s="103"/>
      <c r="E46" s="103"/>
      <c r="F46" s="103"/>
      <c r="G46" s="103"/>
      <c r="H46" s="103"/>
      <c r="I46" s="9">
        <f>SUM(I41:I45)</f>
        <v>0</v>
      </c>
    </row>
    <row r="47" spans="1:11">
      <c r="A47" s="171"/>
      <c r="B47" s="171"/>
      <c r="C47" s="171"/>
      <c r="D47" s="171"/>
      <c r="E47" s="171"/>
      <c r="F47" s="171"/>
      <c r="G47" s="171"/>
      <c r="H47" s="171"/>
      <c r="I47" s="172"/>
    </row>
    <row r="48" spans="1:11">
      <c r="A48" s="146" t="s">
        <v>44</v>
      </c>
      <c r="B48" s="146"/>
      <c r="C48" s="146"/>
      <c r="D48" s="146"/>
      <c r="E48" s="146"/>
      <c r="F48" s="146"/>
      <c r="G48" s="146"/>
      <c r="H48" s="146"/>
      <c r="I48" s="146"/>
    </row>
    <row r="49" spans="1:13">
      <c r="A49" s="103" t="s">
        <v>45</v>
      </c>
      <c r="B49" s="103"/>
      <c r="C49" s="103"/>
      <c r="D49" s="103"/>
      <c r="E49" s="103"/>
      <c r="F49" s="103"/>
      <c r="G49" s="103"/>
      <c r="H49" s="103"/>
      <c r="I49" s="1" t="s">
        <v>17</v>
      </c>
    </row>
    <row r="50" spans="1:13">
      <c r="A50" s="1" t="s">
        <v>46</v>
      </c>
      <c r="B50" s="134" t="s">
        <v>47</v>
      </c>
      <c r="C50" s="134"/>
      <c r="D50" s="134"/>
      <c r="E50" s="134"/>
      <c r="F50" s="134"/>
      <c r="G50" s="134"/>
      <c r="H50" s="134"/>
      <c r="I50" s="13">
        <f>I27</f>
        <v>0</v>
      </c>
    </row>
    <row r="51" spans="1:13">
      <c r="A51" s="1" t="s">
        <v>48</v>
      </c>
      <c r="B51" s="134" t="s">
        <v>49</v>
      </c>
      <c r="C51" s="134"/>
      <c r="D51" s="134"/>
      <c r="E51" s="134"/>
      <c r="F51" s="134"/>
      <c r="G51" s="134"/>
      <c r="H51" s="134"/>
      <c r="I51" s="13">
        <f>I38</f>
        <v>0</v>
      </c>
    </row>
    <row r="52" spans="1:13">
      <c r="A52" s="1" t="s">
        <v>50</v>
      </c>
      <c r="B52" s="134" t="s">
        <v>51</v>
      </c>
      <c r="C52" s="134"/>
      <c r="D52" s="134"/>
      <c r="E52" s="134"/>
      <c r="F52" s="134"/>
      <c r="G52" s="134"/>
      <c r="H52" s="134"/>
      <c r="I52" s="13">
        <f>I46</f>
        <v>0</v>
      </c>
    </row>
    <row r="53" spans="1:13">
      <c r="A53" s="103" t="s">
        <v>52</v>
      </c>
      <c r="B53" s="103"/>
      <c r="C53" s="103"/>
      <c r="D53" s="103"/>
      <c r="E53" s="103"/>
      <c r="F53" s="103"/>
      <c r="G53" s="103"/>
      <c r="H53" s="103"/>
      <c r="I53" s="9">
        <f>TRUNC(SUM(I50:I52),2)</f>
        <v>0</v>
      </c>
    </row>
    <row r="54" spans="1:13">
      <c r="A54" s="154"/>
      <c r="B54" s="155"/>
      <c r="C54" s="155"/>
      <c r="D54" s="155"/>
      <c r="E54" s="155"/>
      <c r="F54" s="155"/>
      <c r="G54" s="155"/>
      <c r="H54" s="155"/>
      <c r="I54" s="155"/>
    </row>
    <row r="55" spans="1:13">
      <c r="A55" s="156" t="s">
        <v>53</v>
      </c>
      <c r="B55" s="156"/>
      <c r="C55" s="156"/>
      <c r="D55" s="156"/>
      <c r="E55" s="156"/>
      <c r="F55" s="156"/>
      <c r="G55" s="156"/>
      <c r="H55" s="156"/>
      <c r="I55" s="156"/>
    </row>
    <row r="56" spans="1:13">
      <c r="A56" s="1">
        <v>3</v>
      </c>
      <c r="B56" s="103" t="s">
        <v>54</v>
      </c>
      <c r="C56" s="103"/>
      <c r="D56" s="103"/>
      <c r="E56" s="103"/>
      <c r="F56" s="103"/>
      <c r="G56" s="103"/>
      <c r="H56" s="1" t="s">
        <v>16</v>
      </c>
      <c r="I56" s="1" t="s">
        <v>17</v>
      </c>
    </row>
    <row r="57" spans="1:13" ht="15.75">
      <c r="A57" s="1" t="s">
        <v>1</v>
      </c>
      <c r="B57" s="102" t="s">
        <v>55</v>
      </c>
      <c r="C57" s="102"/>
      <c r="D57" s="102"/>
      <c r="E57" s="102"/>
      <c r="F57" s="102"/>
      <c r="G57" s="102"/>
      <c r="H57" s="14">
        <v>4.1999999999999997E-3</v>
      </c>
      <c r="I57" s="13">
        <f>$I$21*H57</f>
        <v>0</v>
      </c>
      <c r="L57" s="64"/>
      <c r="M57" s="65"/>
    </row>
    <row r="58" spans="1:13" ht="15.75">
      <c r="A58" s="1" t="s">
        <v>3</v>
      </c>
      <c r="B58" s="102" t="s">
        <v>56</v>
      </c>
      <c r="C58" s="102"/>
      <c r="D58" s="102"/>
      <c r="E58" s="102"/>
      <c r="F58" s="102"/>
      <c r="G58" s="102"/>
      <c r="H58" s="14">
        <v>3.3599999999999998E-4</v>
      </c>
      <c r="I58" s="13">
        <f>H58*I21</f>
        <v>0</v>
      </c>
      <c r="L58" s="64"/>
      <c r="M58" s="65"/>
    </row>
    <row r="59" spans="1:13" ht="15.75">
      <c r="A59" s="1" t="s">
        <v>5</v>
      </c>
      <c r="B59" s="102" t="s">
        <v>57</v>
      </c>
      <c r="C59" s="102"/>
      <c r="D59" s="102"/>
      <c r="E59" s="102"/>
      <c r="F59" s="102"/>
      <c r="G59" s="102"/>
      <c r="H59" s="14">
        <v>1.9E-3</v>
      </c>
      <c r="I59" s="13">
        <f>$I$21*H59</f>
        <v>0</v>
      </c>
      <c r="J59" s="63"/>
      <c r="L59" s="66"/>
      <c r="M59" s="65"/>
    </row>
    <row r="60" spans="1:13" ht="15.75">
      <c r="A60" s="1" t="s">
        <v>7</v>
      </c>
      <c r="B60" s="102" t="s">
        <v>58</v>
      </c>
      <c r="C60" s="102"/>
      <c r="D60" s="102"/>
      <c r="E60" s="102"/>
      <c r="F60" s="102"/>
      <c r="G60" s="102"/>
      <c r="H60" s="14">
        <v>1.9400000000000001E-2</v>
      </c>
      <c r="I60" s="13">
        <f>$I$21*H60</f>
        <v>0</v>
      </c>
      <c r="L60" s="64"/>
      <c r="M60" s="67"/>
    </row>
    <row r="61" spans="1:13" ht="15.75">
      <c r="A61" s="57" t="s">
        <v>20</v>
      </c>
      <c r="B61" s="170" t="s">
        <v>59</v>
      </c>
      <c r="C61" s="170"/>
      <c r="D61" s="170"/>
      <c r="E61" s="170"/>
      <c r="F61" s="170"/>
      <c r="G61" s="170"/>
      <c r="H61" s="77">
        <f>H38*H60</f>
        <v>7.1392000000000009E-3</v>
      </c>
      <c r="I61" s="60">
        <f t="shared" ref="I61:I62" si="1">$I$21*H61</f>
        <v>0</v>
      </c>
      <c r="L61" s="68"/>
      <c r="M61" s="65"/>
    </row>
    <row r="62" spans="1:13" ht="15.75">
      <c r="A62" s="1" t="s">
        <v>21</v>
      </c>
      <c r="B62" s="102" t="s">
        <v>60</v>
      </c>
      <c r="C62" s="102"/>
      <c r="D62" s="102"/>
      <c r="E62" s="102"/>
      <c r="F62" s="102"/>
      <c r="G62" s="102"/>
      <c r="H62" s="14">
        <v>3.8199999999999998E-2</v>
      </c>
      <c r="I62" s="13">
        <f t="shared" si="1"/>
        <v>0</v>
      </c>
      <c r="J62" s="63"/>
      <c r="L62" s="64"/>
      <c r="M62" s="65"/>
    </row>
    <row r="63" spans="1:13">
      <c r="A63" s="103" t="s">
        <v>61</v>
      </c>
      <c r="B63" s="103"/>
      <c r="C63" s="103"/>
      <c r="D63" s="103"/>
      <c r="E63" s="103"/>
      <c r="F63" s="103"/>
      <c r="G63" s="103"/>
      <c r="H63" s="6">
        <f>TRUNC(SUM(H57:H62),4)</f>
        <v>7.1099999999999997E-2</v>
      </c>
      <c r="I63" s="9">
        <f>TRUNC(SUM(I57:I62),2)</f>
        <v>0</v>
      </c>
    </row>
    <row r="64" spans="1:13">
      <c r="A64" s="127"/>
      <c r="B64" s="152"/>
      <c r="C64" s="152"/>
      <c r="D64" s="152"/>
      <c r="E64" s="152"/>
      <c r="F64" s="152"/>
      <c r="G64" s="152"/>
      <c r="H64" s="152"/>
      <c r="I64" s="152"/>
    </row>
    <row r="65" spans="1:11">
      <c r="A65" s="156" t="s">
        <v>62</v>
      </c>
      <c r="B65" s="156"/>
      <c r="C65" s="156"/>
      <c r="D65" s="156"/>
      <c r="E65" s="156"/>
      <c r="F65" s="156"/>
      <c r="G65" s="156"/>
      <c r="H65" s="156"/>
      <c r="I65" s="156"/>
      <c r="J65" s="58" t="s">
        <v>127</v>
      </c>
      <c r="K65" s="59">
        <f>I21+I53+I63</f>
        <v>0</v>
      </c>
    </row>
    <row r="66" spans="1:11">
      <c r="A66" s="103" t="s">
        <v>63</v>
      </c>
      <c r="B66" s="103"/>
      <c r="C66" s="103"/>
      <c r="D66" s="103"/>
      <c r="E66" s="103"/>
      <c r="F66" s="103"/>
      <c r="G66" s="103"/>
      <c r="H66" s="1" t="s">
        <v>16</v>
      </c>
      <c r="I66" s="1" t="s">
        <v>17</v>
      </c>
    </row>
    <row r="67" spans="1:11">
      <c r="A67" s="1" t="s">
        <v>1</v>
      </c>
      <c r="B67" s="102" t="s">
        <v>64</v>
      </c>
      <c r="C67" s="102"/>
      <c r="D67" s="102"/>
      <c r="E67" s="102"/>
      <c r="F67" s="102"/>
      <c r="G67" s="102"/>
      <c r="H67" s="14">
        <v>8.3299999999999999E-2</v>
      </c>
      <c r="I67" s="13">
        <f>$K$65*H67</f>
        <v>0</v>
      </c>
    </row>
    <row r="68" spans="1:11">
      <c r="A68" s="1" t="s">
        <v>3</v>
      </c>
      <c r="B68" s="102" t="s">
        <v>65</v>
      </c>
      <c r="C68" s="102"/>
      <c r="D68" s="102"/>
      <c r="E68" s="102"/>
      <c r="F68" s="102"/>
      <c r="G68" s="102"/>
      <c r="H68" s="14">
        <v>8.2000000000000007E-3</v>
      </c>
      <c r="I68" s="13">
        <f t="shared" ref="I68:I71" si="2">$K$65*H68</f>
        <v>0</v>
      </c>
    </row>
    <row r="69" spans="1:11">
      <c r="A69" s="1" t="s">
        <v>5</v>
      </c>
      <c r="B69" s="102" t="s">
        <v>66</v>
      </c>
      <c r="C69" s="102"/>
      <c r="D69" s="102"/>
      <c r="E69" s="102"/>
      <c r="F69" s="102"/>
      <c r="G69" s="102"/>
      <c r="H69" s="14">
        <v>2.0000000000000001E-4</v>
      </c>
      <c r="I69" s="13">
        <f t="shared" si="2"/>
        <v>0</v>
      </c>
    </row>
    <row r="70" spans="1:11">
      <c r="A70" s="1" t="s">
        <v>7</v>
      </c>
      <c r="B70" s="102" t="s">
        <v>67</v>
      </c>
      <c r="C70" s="102"/>
      <c r="D70" s="102"/>
      <c r="E70" s="102"/>
      <c r="F70" s="102"/>
      <c r="G70" s="102"/>
      <c r="H70" s="14">
        <v>2.9999999999999997E-4</v>
      </c>
      <c r="I70" s="13">
        <f t="shared" si="2"/>
        <v>0</v>
      </c>
    </row>
    <row r="71" spans="1:11" ht="15.75">
      <c r="A71" s="1" t="s">
        <v>20</v>
      </c>
      <c r="B71" s="102" t="s">
        <v>68</v>
      </c>
      <c r="C71" s="102"/>
      <c r="D71" s="102"/>
      <c r="E71" s="102"/>
      <c r="F71" s="102"/>
      <c r="G71" s="102"/>
      <c r="H71" s="14">
        <v>1.2999999999999999E-3</v>
      </c>
      <c r="I71" s="13">
        <f t="shared" si="2"/>
        <v>0</v>
      </c>
      <c r="J71" s="64"/>
      <c r="K71" s="65"/>
    </row>
    <row r="72" spans="1:11">
      <c r="A72" s="103" t="s">
        <v>69</v>
      </c>
      <c r="B72" s="103"/>
      <c r="C72" s="103"/>
      <c r="D72" s="103"/>
      <c r="E72" s="103"/>
      <c r="F72" s="103"/>
      <c r="G72" s="103"/>
      <c r="H72" s="6">
        <f>TRUNC(SUM(H67:H71),4)</f>
        <v>9.3299999999999994E-2</v>
      </c>
      <c r="I72" s="9">
        <f>TRUNC(SUM(I67:I71),2)</f>
        <v>0</v>
      </c>
    </row>
    <row r="73" spans="1:11">
      <c r="A73" s="162"/>
      <c r="B73" s="163"/>
      <c r="C73" s="163"/>
      <c r="D73" s="163"/>
      <c r="E73" s="163"/>
      <c r="F73" s="163"/>
      <c r="G73" s="163"/>
      <c r="H73" s="163"/>
      <c r="I73" s="163"/>
    </row>
    <row r="74" spans="1:11">
      <c r="A74" s="186" t="s">
        <v>184</v>
      </c>
      <c r="B74" s="186"/>
      <c r="C74" s="186"/>
      <c r="D74" s="186"/>
      <c r="E74" s="186"/>
      <c r="F74" s="186"/>
      <c r="G74" s="186"/>
      <c r="H74" s="90" t="s">
        <v>16</v>
      </c>
      <c r="I74" s="90" t="s">
        <v>17</v>
      </c>
    </row>
    <row r="75" spans="1:11">
      <c r="A75" s="90" t="s">
        <v>1</v>
      </c>
      <c r="B75" s="187" t="s">
        <v>70</v>
      </c>
      <c r="C75" s="187"/>
      <c r="D75" s="187"/>
      <c r="E75" s="187"/>
      <c r="F75" s="187"/>
      <c r="G75" s="187"/>
      <c r="H75" s="91">
        <v>0</v>
      </c>
      <c r="I75" s="92">
        <f t="shared" ref="I75" si="3">$I$21*H75</f>
        <v>0</v>
      </c>
    </row>
    <row r="76" spans="1:11">
      <c r="A76" s="186" t="s">
        <v>71</v>
      </c>
      <c r="B76" s="186"/>
      <c r="C76" s="186"/>
      <c r="D76" s="186"/>
      <c r="E76" s="186"/>
      <c r="F76" s="186"/>
      <c r="G76" s="186"/>
      <c r="H76" s="93">
        <f>TRUNC(SUM(H75),4)</f>
        <v>0</v>
      </c>
      <c r="I76" s="94">
        <f>TRUNC(SUM(I75),2)</f>
        <v>0</v>
      </c>
    </row>
    <row r="77" spans="1:11">
      <c r="A77" s="159"/>
      <c r="B77" s="160"/>
      <c r="C77" s="160"/>
      <c r="D77" s="160"/>
      <c r="E77" s="160"/>
      <c r="F77" s="160"/>
      <c r="G77" s="160"/>
      <c r="H77" s="160"/>
      <c r="I77" s="160"/>
    </row>
    <row r="78" spans="1:11">
      <c r="A78" s="146" t="s">
        <v>72</v>
      </c>
      <c r="B78" s="146"/>
      <c r="C78" s="146"/>
      <c r="D78" s="146"/>
      <c r="E78" s="146"/>
      <c r="F78" s="146"/>
      <c r="G78" s="146"/>
      <c r="H78" s="146"/>
      <c r="I78" s="146"/>
    </row>
    <row r="79" spans="1:11">
      <c r="A79" s="103" t="s">
        <v>73</v>
      </c>
      <c r="B79" s="103"/>
      <c r="C79" s="103"/>
      <c r="D79" s="103"/>
      <c r="E79" s="103"/>
      <c r="F79" s="103"/>
      <c r="G79" s="103"/>
      <c r="H79" s="103"/>
      <c r="I79" s="1" t="s">
        <v>17</v>
      </c>
    </row>
    <row r="80" spans="1:11">
      <c r="A80" s="1" t="s">
        <v>74</v>
      </c>
      <c r="B80" s="134" t="s">
        <v>75</v>
      </c>
      <c r="C80" s="134"/>
      <c r="D80" s="134"/>
      <c r="E80" s="134"/>
      <c r="F80" s="134"/>
      <c r="G80" s="134"/>
      <c r="H80" s="134"/>
      <c r="I80" s="13">
        <f>I72</f>
        <v>0</v>
      </c>
    </row>
    <row r="81" spans="1:9">
      <c r="A81" s="90" t="s">
        <v>76</v>
      </c>
      <c r="B81" s="161" t="s">
        <v>77</v>
      </c>
      <c r="C81" s="161"/>
      <c r="D81" s="161"/>
      <c r="E81" s="161"/>
      <c r="F81" s="161"/>
      <c r="G81" s="161"/>
      <c r="H81" s="161"/>
      <c r="I81" s="92">
        <f>I76</f>
        <v>0</v>
      </c>
    </row>
    <row r="82" spans="1:9">
      <c r="A82" s="103" t="s">
        <v>78</v>
      </c>
      <c r="B82" s="103"/>
      <c r="C82" s="103"/>
      <c r="D82" s="103"/>
      <c r="E82" s="103"/>
      <c r="F82" s="103"/>
      <c r="G82" s="103"/>
      <c r="H82" s="103"/>
      <c r="I82" s="9">
        <f>TRUNC(SUM(I80:I81),2)</f>
        <v>0</v>
      </c>
    </row>
    <row r="83" spans="1:9">
      <c r="A83" s="154"/>
      <c r="B83" s="155"/>
      <c r="C83" s="155"/>
      <c r="D83" s="155"/>
      <c r="E83" s="155"/>
      <c r="F83" s="155"/>
      <c r="G83" s="155"/>
      <c r="H83" s="155"/>
      <c r="I83" s="155"/>
    </row>
    <row r="84" spans="1:9">
      <c r="A84" s="156" t="s">
        <v>79</v>
      </c>
      <c r="B84" s="156"/>
      <c r="C84" s="156"/>
      <c r="D84" s="156"/>
      <c r="E84" s="156"/>
      <c r="F84" s="156"/>
      <c r="G84" s="156"/>
      <c r="H84" s="156"/>
      <c r="I84" s="156"/>
    </row>
    <row r="85" spans="1:9">
      <c r="A85" s="1">
        <v>5</v>
      </c>
      <c r="B85" s="103" t="s">
        <v>80</v>
      </c>
      <c r="C85" s="103"/>
      <c r="D85" s="103"/>
      <c r="E85" s="103"/>
      <c r="F85" s="103"/>
      <c r="G85" s="103"/>
      <c r="H85" s="1"/>
      <c r="I85" s="1" t="s">
        <v>17</v>
      </c>
    </row>
    <row r="86" spans="1:9">
      <c r="A86" s="1" t="s">
        <v>1</v>
      </c>
      <c r="B86" s="157" t="s">
        <v>128</v>
      </c>
      <c r="C86" s="158"/>
      <c r="D86" s="158"/>
      <c r="E86" s="158"/>
      <c r="F86" s="158"/>
      <c r="G86" s="158"/>
      <c r="H86" s="3" t="s">
        <v>42</v>
      </c>
      <c r="I86" s="83">
        <f>SUM(Insumos!E2:E6)/12</f>
        <v>0</v>
      </c>
    </row>
    <row r="87" spans="1:9">
      <c r="A87" s="103" t="s">
        <v>81</v>
      </c>
      <c r="B87" s="103"/>
      <c r="C87" s="103"/>
      <c r="D87" s="103"/>
      <c r="E87" s="103"/>
      <c r="F87" s="103"/>
      <c r="G87" s="103"/>
      <c r="H87" s="6" t="s">
        <v>42</v>
      </c>
      <c r="I87" s="84">
        <f>TRUNC(SUM(I86:I86),2)</f>
        <v>0</v>
      </c>
    </row>
    <row r="88" spans="1:9">
      <c r="A88" s="154"/>
      <c r="B88" s="155"/>
      <c r="C88" s="155"/>
      <c r="D88" s="155"/>
      <c r="E88" s="155"/>
      <c r="F88" s="155"/>
      <c r="G88" s="155"/>
      <c r="H88" s="155"/>
      <c r="I88" s="155"/>
    </row>
    <row r="89" spans="1:9">
      <c r="A89" s="156" t="s">
        <v>82</v>
      </c>
      <c r="B89" s="156"/>
      <c r="C89" s="156"/>
      <c r="D89" s="156"/>
      <c r="E89" s="156"/>
      <c r="F89" s="156"/>
      <c r="G89" s="156"/>
      <c r="H89" s="156"/>
      <c r="I89" s="156"/>
    </row>
    <row r="90" spans="1:9">
      <c r="A90" s="1">
        <v>6</v>
      </c>
      <c r="B90" s="103" t="s">
        <v>83</v>
      </c>
      <c r="C90" s="103"/>
      <c r="D90" s="103"/>
      <c r="E90" s="103"/>
      <c r="F90" s="103"/>
      <c r="G90" s="103"/>
      <c r="H90" s="1" t="s">
        <v>16</v>
      </c>
      <c r="I90" s="1" t="s">
        <v>17</v>
      </c>
    </row>
    <row r="91" spans="1:9">
      <c r="A91" s="1" t="s">
        <v>1</v>
      </c>
      <c r="B91" s="102" t="s">
        <v>84</v>
      </c>
      <c r="C91" s="102"/>
      <c r="D91" s="102"/>
      <c r="E91" s="102"/>
      <c r="F91" s="102"/>
      <c r="G91" s="102"/>
      <c r="H91" s="50"/>
      <c r="I91" s="13">
        <f>TRUNC(H91*I116,2)</f>
        <v>0</v>
      </c>
    </row>
    <row r="92" spans="1:9">
      <c r="A92" s="1" t="s">
        <v>3</v>
      </c>
      <c r="B92" s="102" t="s">
        <v>85</v>
      </c>
      <c r="C92" s="102"/>
      <c r="D92" s="102"/>
      <c r="E92" s="102"/>
      <c r="F92" s="102"/>
      <c r="G92" s="102"/>
      <c r="H92" s="51"/>
      <c r="I92" s="13">
        <f>TRUNC(H92*(I91+I116),2)</f>
        <v>0</v>
      </c>
    </row>
    <row r="93" spans="1:9">
      <c r="A93" s="1" t="s">
        <v>5</v>
      </c>
      <c r="B93" s="151" t="s">
        <v>86</v>
      </c>
      <c r="C93" s="151"/>
      <c r="D93" s="151"/>
      <c r="E93" s="151"/>
      <c r="F93" s="151"/>
      <c r="G93" s="151"/>
      <c r="H93" s="49"/>
      <c r="I93" s="23"/>
    </row>
    <row r="94" spans="1:9">
      <c r="A94" s="1" t="s">
        <v>87</v>
      </c>
      <c r="B94" s="102" t="s">
        <v>88</v>
      </c>
      <c r="C94" s="102"/>
      <c r="D94" s="102"/>
      <c r="E94" s="102"/>
      <c r="F94" s="102"/>
      <c r="G94" s="102"/>
      <c r="H94" s="76"/>
      <c r="I94" s="13">
        <f>H94*I105</f>
        <v>0</v>
      </c>
    </row>
    <row r="95" spans="1:9">
      <c r="A95" s="1" t="s">
        <v>89</v>
      </c>
      <c r="B95" s="102" t="s">
        <v>90</v>
      </c>
      <c r="C95" s="102"/>
      <c r="D95" s="102"/>
      <c r="E95" s="102"/>
      <c r="F95" s="102"/>
      <c r="G95" s="102"/>
      <c r="H95" s="78"/>
      <c r="I95" s="13">
        <f>H95*I105</f>
        <v>0</v>
      </c>
    </row>
    <row r="96" spans="1:9">
      <c r="A96" s="1" t="s">
        <v>91</v>
      </c>
      <c r="B96" s="102" t="s">
        <v>92</v>
      </c>
      <c r="C96" s="102"/>
      <c r="D96" s="102"/>
      <c r="E96" s="102"/>
      <c r="F96" s="102"/>
      <c r="G96" s="102"/>
      <c r="H96" s="79"/>
      <c r="I96" s="13">
        <f>H96*I105</f>
        <v>0</v>
      </c>
    </row>
    <row r="97" spans="1:11">
      <c r="A97" s="1" t="s">
        <v>159</v>
      </c>
      <c r="B97" s="124" t="s">
        <v>160</v>
      </c>
      <c r="C97" s="124"/>
      <c r="D97" s="124"/>
      <c r="E97" s="124"/>
      <c r="F97" s="124"/>
      <c r="G97" s="124"/>
      <c r="H97" s="54"/>
      <c r="I97" s="13"/>
    </row>
    <row r="98" spans="1:11">
      <c r="A98" s="127" t="s">
        <v>93</v>
      </c>
      <c r="B98" s="152"/>
      <c r="C98" s="152"/>
      <c r="D98" s="152"/>
      <c r="E98" s="152"/>
      <c r="F98" s="152"/>
      <c r="G98" s="152"/>
      <c r="H98" s="153"/>
      <c r="I98" s="9">
        <f>TRUNC(SUM(I91:I96),2)</f>
        <v>0</v>
      </c>
    </row>
    <row r="99" spans="1:11">
      <c r="A99" s="4"/>
      <c r="B99" s="147"/>
      <c r="C99" s="147"/>
      <c r="D99" s="147"/>
      <c r="E99" s="147"/>
      <c r="F99" s="147"/>
      <c r="G99" s="147"/>
      <c r="H99" s="147"/>
      <c r="I99" s="147"/>
    </row>
    <row r="100" spans="1:11" hidden="1">
      <c r="A100" s="15" t="s">
        <v>94</v>
      </c>
      <c r="B100" s="148" t="s">
        <v>95</v>
      </c>
      <c r="C100" s="148"/>
      <c r="D100" s="148"/>
      <c r="E100" s="148"/>
      <c r="F100" s="148"/>
      <c r="G100" s="148"/>
      <c r="H100" s="80">
        <f>TRUNC(H94+H95+H96,4)</f>
        <v>0</v>
      </c>
      <c r="I100" s="24"/>
    </row>
    <row r="101" spans="1:11" hidden="1">
      <c r="A101" s="17"/>
      <c r="B101" s="149">
        <v>100</v>
      </c>
      <c r="C101" s="149"/>
      <c r="D101" s="149"/>
      <c r="E101" s="149"/>
      <c r="F101" s="149"/>
      <c r="G101" s="149"/>
      <c r="H101" s="81"/>
      <c r="I101" s="25"/>
    </row>
    <row r="102" spans="1:11" hidden="1">
      <c r="A102" s="20"/>
      <c r="B102" s="18"/>
      <c r="C102" s="18"/>
      <c r="D102" s="18"/>
      <c r="E102" s="18"/>
      <c r="F102" s="18"/>
      <c r="G102" s="18"/>
      <c r="H102" s="81"/>
      <c r="I102" s="25"/>
    </row>
    <row r="103" spans="1:11" hidden="1">
      <c r="A103" s="17" t="s">
        <v>96</v>
      </c>
      <c r="B103" s="149" t="s">
        <v>97</v>
      </c>
      <c r="C103" s="149"/>
      <c r="D103" s="149"/>
      <c r="E103" s="149"/>
      <c r="F103" s="149"/>
      <c r="G103" s="149"/>
      <c r="H103" s="81"/>
      <c r="I103" s="25">
        <f>TRUNC(I116+I91+I92,2)</f>
        <v>0</v>
      </c>
    </row>
    <row r="104" spans="1:11" hidden="1">
      <c r="A104" s="17"/>
      <c r="B104" s="18"/>
      <c r="C104" s="18"/>
      <c r="D104" s="18"/>
      <c r="E104" s="18"/>
      <c r="F104" s="18"/>
      <c r="G104" s="18"/>
      <c r="H104" s="81"/>
      <c r="I104" s="25"/>
    </row>
    <row r="105" spans="1:11" hidden="1">
      <c r="A105" s="17" t="s">
        <v>98</v>
      </c>
      <c r="B105" s="149" t="s">
        <v>99</v>
      </c>
      <c r="C105" s="149"/>
      <c r="D105" s="149"/>
      <c r="E105" s="149"/>
      <c r="F105" s="149"/>
      <c r="G105" s="149"/>
      <c r="H105" s="81"/>
      <c r="I105" s="25">
        <f>TRUNC(I103/(1-H100),2)</f>
        <v>0</v>
      </c>
    </row>
    <row r="106" spans="1:11" hidden="1">
      <c r="A106" s="17"/>
      <c r="B106" s="18"/>
      <c r="C106" s="18"/>
      <c r="D106" s="18"/>
      <c r="E106" s="18"/>
      <c r="F106" s="18"/>
      <c r="G106" s="18"/>
      <c r="H106" s="81"/>
      <c r="I106" s="25"/>
      <c r="K106" s="55"/>
    </row>
    <row r="107" spans="1:11" hidden="1">
      <c r="A107" s="21"/>
      <c r="B107" s="150" t="s">
        <v>100</v>
      </c>
      <c r="C107" s="150"/>
      <c r="D107" s="150"/>
      <c r="E107" s="150"/>
      <c r="F107" s="150"/>
      <c r="G107" s="150"/>
      <c r="H107" s="82"/>
      <c r="I107" s="26">
        <f>TRUNC(I105-I103,2)</f>
        <v>0</v>
      </c>
    </row>
    <row r="108" spans="1:11" hidden="1">
      <c r="A108" s="4"/>
      <c r="B108" s="4"/>
      <c r="C108" s="4"/>
      <c r="D108" s="4"/>
      <c r="E108" s="4"/>
      <c r="F108" s="4"/>
      <c r="G108" s="4"/>
      <c r="H108" s="4"/>
      <c r="I108" s="10"/>
      <c r="K108" s="27"/>
    </row>
    <row r="109" spans="1:11">
      <c r="A109" s="146" t="s">
        <v>101</v>
      </c>
      <c r="B109" s="146"/>
      <c r="C109" s="146"/>
      <c r="D109" s="146"/>
      <c r="E109" s="146"/>
      <c r="F109" s="146"/>
      <c r="G109" s="146"/>
      <c r="H109" s="146"/>
      <c r="I109" s="146"/>
    </row>
    <row r="110" spans="1:11">
      <c r="A110" s="103" t="s">
        <v>102</v>
      </c>
      <c r="B110" s="103"/>
      <c r="C110" s="103"/>
      <c r="D110" s="103"/>
      <c r="E110" s="103"/>
      <c r="F110" s="103"/>
      <c r="G110" s="103"/>
      <c r="H110" s="103"/>
      <c r="I110" s="1" t="s">
        <v>17</v>
      </c>
    </row>
    <row r="111" spans="1:11">
      <c r="A111" s="3" t="s">
        <v>1</v>
      </c>
      <c r="B111" s="102" t="str">
        <f>A17</f>
        <v>MÓDULO 1 - COMPOSIÇÃO DA REMUNERAÇÃO</v>
      </c>
      <c r="C111" s="102"/>
      <c r="D111" s="102"/>
      <c r="E111" s="102"/>
      <c r="F111" s="102"/>
      <c r="G111" s="102"/>
      <c r="H111" s="102"/>
      <c r="I111" s="13">
        <f>I21</f>
        <v>0</v>
      </c>
    </row>
    <row r="112" spans="1:11">
      <c r="A112" s="3" t="s">
        <v>3</v>
      </c>
      <c r="B112" s="102" t="str">
        <f>A23</f>
        <v>MÓDULO 2 – ENCARGOS E BENEFÍCIOS ANUAIS, MENSAIS E DIÁRIOS</v>
      </c>
      <c r="C112" s="102"/>
      <c r="D112" s="102"/>
      <c r="E112" s="102"/>
      <c r="F112" s="102"/>
      <c r="G112" s="102"/>
      <c r="H112" s="102"/>
      <c r="I112" s="13">
        <f>I53</f>
        <v>0</v>
      </c>
      <c r="K112" s="27"/>
    </row>
    <row r="113" spans="1:11">
      <c r="A113" s="3" t="s">
        <v>5</v>
      </c>
      <c r="B113" s="102" t="str">
        <f>A55</f>
        <v>MÓDULO 3 – PROVISÃO PARA RESCISÃO</v>
      </c>
      <c r="C113" s="102"/>
      <c r="D113" s="102"/>
      <c r="E113" s="102"/>
      <c r="F113" s="102"/>
      <c r="G113" s="102"/>
      <c r="H113" s="102"/>
      <c r="I113" s="13">
        <f>I63</f>
        <v>0</v>
      </c>
      <c r="K113" s="27"/>
    </row>
    <row r="114" spans="1:11">
      <c r="A114" s="3" t="s">
        <v>7</v>
      </c>
      <c r="B114" s="102" t="str">
        <f>A65</f>
        <v>MÓDULO 4 – CUSTO DE REPOSIÇÃO DO PROFISSIONAL AUSENTE</v>
      </c>
      <c r="C114" s="102"/>
      <c r="D114" s="102"/>
      <c r="E114" s="102"/>
      <c r="F114" s="102"/>
      <c r="G114" s="102"/>
      <c r="H114" s="102"/>
      <c r="I114" s="13">
        <f>I82</f>
        <v>0</v>
      </c>
    </row>
    <row r="115" spans="1:11">
      <c r="A115" s="3" t="s">
        <v>20</v>
      </c>
      <c r="B115" s="102" t="str">
        <f>A84</f>
        <v>MÓDULO 5 – INSUMOS DIVERSOS</v>
      </c>
      <c r="C115" s="102"/>
      <c r="D115" s="102"/>
      <c r="E115" s="102"/>
      <c r="F115" s="102"/>
      <c r="G115" s="102"/>
      <c r="H115" s="102"/>
      <c r="I115" s="13">
        <f>I87</f>
        <v>0</v>
      </c>
      <c r="K115" s="55"/>
    </row>
    <row r="116" spans="1:11">
      <c r="A116" s="1"/>
      <c r="B116" s="103" t="s">
        <v>103</v>
      </c>
      <c r="C116" s="103"/>
      <c r="D116" s="103"/>
      <c r="E116" s="103"/>
      <c r="F116" s="103"/>
      <c r="G116" s="103"/>
      <c r="H116" s="103"/>
      <c r="I116" s="9">
        <f>TRUNC(SUM(I111:I115),2)</f>
        <v>0</v>
      </c>
    </row>
    <row r="117" spans="1:11">
      <c r="A117" s="3" t="s">
        <v>21</v>
      </c>
      <c r="B117" s="102" t="str">
        <f>A89</f>
        <v>MÓDULO 6 – CUSTOS INDIRETOS, TRIBUTOS E LUCRO</v>
      </c>
      <c r="C117" s="102"/>
      <c r="D117" s="102"/>
      <c r="E117" s="102"/>
      <c r="F117" s="102"/>
      <c r="G117" s="102"/>
      <c r="H117" s="102"/>
      <c r="I117" s="13">
        <f>I98</f>
        <v>0</v>
      </c>
    </row>
    <row r="118" spans="1:11">
      <c r="A118" s="103" t="s">
        <v>136</v>
      </c>
      <c r="B118" s="103"/>
      <c r="C118" s="103"/>
      <c r="D118" s="103"/>
      <c r="E118" s="103"/>
      <c r="F118" s="103"/>
      <c r="G118" s="103"/>
      <c r="H118" s="103"/>
      <c r="I118" s="9">
        <f>TRUNC(SUM(I116:I117),2)</f>
        <v>0</v>
      </c>
    </row>
    <row r="119" spans="1:11" hidden="1">
      <c r="I119" s="55"/>
    </row>
    <row r="120" spans="1:11" ht="40.5" hidden="1" customHeight="1">
      <c r="A120" s="4"/>
      <c r="B120" s="113" t="s">
        <v>104</v>
      </c>
      <c r="C120" s="113"/>
      <c r="D120" s="113"/>
      <c r="E120" s="113"/>
      <c r="F120" s="113"/>
      <c r="G120" s="113"/>
      <c r="H120" s="5"/>
      <c r="I120" s="5"/>
    </row>
    <row r="121" spans="1:11" ht="25.5" hidden="1">
      <c r="A121" s="144" t="s">
        <v>105</v>
      </c>
      <c r="B121" s="145"/>
      <c r="C121" s="144" t="s">
        <v>106</v>
      </c>
      <c r="D121" s="145"/>
      <c r="E121" s="144" t="s">
        <v>107</v>
      </c>
      <c r="F121" s="145"/>
      <c r="G121" s="28" t="s">
        <v>108</v>
      </c>
      <c r="H121" s="29" t="s">
        <v>109</v>
      </c>
      <c r="I121" s="41" t="s">
        <v>17</v>
      </c>
    </row>
    <row r="122" spans="1:11" hidden="1">
      <c r="A122" s="138" t="s">
        <v>110</v>
      </c>
      <c r="B122" s="139"/>
      <c r="C122" s="140" t="s">
        <v>111</v>
      </c>
      <c r="D122" s="141"/>
      <c r="E122" s="142"/>
      <c r="F122" s="143"/>
      <c r="G122" s="31" t="s">
        <v>111</v>
      </c>
      <c r="H122" s="32"/>
      <c r="I122" s="42">
        <v>0</v>
      </c>
    </row>
    <row r="123" spans="1:11" hidden="1">
      <c r="A123" s="134" t="s">
        <v>112</v>
      </c>
      <c r="B123" s="135"/>
      <c r="C123" s="136" t="s">
        <v>111</v>
      </c>
      <c r="D123" s="137"/>
      <c r="E123" s="128"/>
      <c r="F123" s="129"/>
      <c r="G123" s="33" t="s">
        <v>111</v>
      </c>
      <c r="H123" s="34"/>
      <c r="I123" s="43">
        <v>0</v>
      </c>
    </row>
    <row r="124" spans="1:11" hidden="1">
      <c r="A124" s="134" t="s">
        <v>113</v>
      </c>
      <c r="B124" s="135"/>
      <c r="C124" s="136" t="s">
        <v>111</v>
      </c>
      <c r="D124" s="137"/>
      <c r="E124" s="128"/>
      <c r="F124" s="129"/>
      <c r="G124" s="33" t="s">
        <v>111</v>
      </c>
      <c r="H124" s="34"/>
      <c r="I124" s="43">
        <v>0</v>
      </c>
    </row>
    <row r="125" spans="1:11" hidden="1">
      <c r="A125" s="134" t="s">
        <v>114</v>
      </c>
      <c r="B125" s="135"/>
      <c r="C125" s="136" t="s">
        <v>111</v>
      </c>
      <c r="D125" s="137"/>
      <c r="E125" s="128"/>
      <c r="F125" s="129"/>
      <c r="G125" s="33" t="s">
        <v>111</v>
      </c>
      <c r="H125" s="34"/>
      <c r="I125" s="43">
        <v>0</v>
      </c>
    </row>
    <row r="126" spans="1:11" hidden="1">
      <c r="A126" s="126"/>
      <c r="B126" s="127"/>
      <c r="C126" s="128"/>
      <c r="D126" s="129"/>
      <c r="E126" s="128"/>
      <c r="F126" s="129"/>
      <c r="G126" s="35"/>
      <c r="H126" s="36"/>
      <c r="I126" s="43"/>
    </row>
    <row r="127" spans="1:11" hidden="1">
      <c r="A127" s="130"/>
      <c r="B127" s="131"/>
      <c r="C127" s="132"/>
      <c r="D127" s="133"/>
      <c r="E127" s="132"/>
      <c r="F127" s="133"/>
      <c r="G127" s="37"/>
      <c r="H127" s="38"/>
      <c r="I127" s="44"/>
    </row>
    <row r="128" spans="1:11" hidden="1">
      <c r="A128" s="110" t="s">
        <v>115</v>
      </c>
      <c r="B128" s="111"/>
      <c r="C128" s="111"/>
      <c r="D128" s="111"/>
      <c r="E128" s="111"/>
      <c r="F128" s="111"/>
      <c r="G128" s="111"/>
      <c r="H128" s="112"/>
      <c r="I128" s="45">
        <f>SUM(I126:I127)</f>
        <v>0</v>
      </c>
    </row>
    <row r="129" spans="1:9" hidden="1"/>
    <row r="130" spans="1:9" hidden="1">
      <c r="A130" s="4" t="s">
        <v>116</v>
      </c>
      <c r="B130" s="113" t="s">
        <v>117</v>
      </c>
      <c r="C130" s="113"/>
      <c r="D130" s="113"/>
      <c r="E130" s="113"/>
      <c r="F130" s="113"/>
      <c r="G130" s="113"/>
      <c r="H130" s="5"/>
      <c r="I130" s="5"/>
    </row>
    <row r="131" spans="1:9" hidden="1">
      <c r="A131" s="114" t="s">
        <v>118</v>
      </c>
      <c r="B131" s="115"/>
      <c r="C131" s="115"/>
      <c r="D131" s="115"/>
      <c r="E131" s="115"/>
      <c r="F131" s="115"/>
      <c r="G131" s="115"/>
      <c r="H131" s="115"/>
      <c r="I131" s="116"/>
    </row>
    <row r="132" spans="1:9" hidden="1">
      <c r="A132" s="39"/>
      <c r="B132" s="117" t="s">
        <v>119</v>
      </c>
      <c r="C132" s="118"/>
      <c r="D132" s="118"/>
      <c r="E132" s="118"/>
      <c r="F132" s="118"/>
      <c r="G132" s="118"/>
      <c r="H132" s="119"/>
      <c r="I132" s="41" t="s">
        <v>17</v>
      </c>
    </row>
    <row r="133" spans="1:9" hidden="1">
      <c r="A133" s="30" t="s">
        <v>1</v>
      </c>
      <c r="B133" s="120" t="s">
        <v>120</v>
      </c>
      <c r="C133" s="121"/>
      <c r="D133" s="121"/>
      <c r="E133" s="121"/>
      <c r="F133" s="121"/>
      <c r="G133" s="121"/>
      <c r="H133" s="122"/>
      <c r="I133" s="46">
        <f>I94</f>
        <v>0</v>
      </c>
    </row>
    <row r="134" spans="1:9" hidden="1">
      <c r="A134" s="40" t="s">
        <v>3</v>
      </c>
      <c r="B134" s="123" t="s">
        <v>121</v>
      </c>
      <c r="C134" s="124"/>
      <c r="D134" s="124"/>
      <c r="E134" s="124"/>
      <c r="F134" s="124"/>
      <c r="G134" s="124"/>
      <c r="H134" s="125"/>
      <c r="I134" s="47" t="e">
        <f>#REF!</f>
        <v>#REF!</v>
      </c>
    </row>
    <row r="135" spans="1:9" hidden="1">
      <c r="A135" s="40" t="s">
        <v>5</v>
      </c>
      <c r="B135" s="104" t="s">
        <v>122</v>
      </c>
      <c r="C135" s="105"/>
      <c r="D135" s="105"/>
      <c r="E135" s="105"/>
      <c r="F135" s="105"/>
      <c r="G135" s="105"/>
      <c r="H135" s="106"/>
      <c r="I135" s="47">
        <f>I98</f>
        <v>0</v>
      </c>
    </row>
    <row r="136" spans="1:9" hidden="1">
      <c r="A136" s="107" t="s">
        <v>123</v>
      </c>
      <c r="B136" s="108"/>
      <c r="C136" s="108"/>
      <c r="D136" s="108"/>
      <c r="E136" s="108"/>
      <c r="F136" s="108"/>
      <c r="G136" s="108"/>
      <c r="H136" s="109"/>
      <c r="I136" s="45" t="e">
        <f>SUM(I133:I135)</f>
        <v>#REF!</v>
      </c>
    </row>
    <row r="137" spans="1:9" hidden="1">
      <c r="A137" s="4" t="s">
        <v>124</v>
      </c>
      <c r="B137" t="s">
        <v>125</v>
      </c>
    </row>
    <row r="138" spans="1:9" hidden="1"/>
    <row r="140" spans="1:9">
      <c r="A140" s="11"/>
      <c r="B140" s="11"/>
    </row>
    <row r="141" spans="1:9">
      <c r="A141" s="27"/>
      <c r="B141" s="11"/>
      <c r="E141" s="56"/>
    </row>
    <row r="142" spans="1:9">
      <c r="A142" s="11"/>
      <c r="B142" s="11"/>
      <c r="C142" s="27"/>
    </row>
    <row r="143" spans="1:9">
      <c r="A143" s="11"/>
      <c r="B143" s="11"/>
      <c r="C143" s="27"/>
    </row>
    <row r="144" spans="1:9">
      <c r="A144" s="56"/>
    </row>
    <row r="145" spans="1:1">
      <c r="A145" s="56"/>
    </row>
  </sheetData>
  <mergeCells count="150">
    <mergeCell ref="A126:B126"/>
    <mergeCell ref="C126:D126"/>
    <mergeCell ref="E126:F126"/>
    <mergeCell ref="B135:H135"/>
    <mergeCell ref="A136:H136"/>
    <mergeCell ref="A127:B127"/>
    <mergeCell ref="C127:D127"/>
    <mergeCell ref="E127:F127"/>
    <mergeCell ref="A128:H128"/>
    <mergeCell ref="B130:G130"/>
    <mergeCell ref="A131:I131"/>
    <mergeCell ref="B132:H132"/>
    <mergeCell ref="B133:H133"/>
    <mergeCell ref="B134:H134"/>
    <mergeCell ref="A123:B123"/>
    <mergeCell ref="C123:D123"/>
    <mergeCell ref="E123:F123"/>
    <mergeCell ref="A124:B124"/>
    <mergeCell ref="C124:D124"/>
    <mergeCell ref="E124:F124"/>
    <mergeCell ref="A125:B125"/>
    <mergeCell ref="C125:D125"/>
    <mergeCell ref="E125:F125"/>
    <mergeCell ref="B115:H115"/>
    <mergeCell ref="B116:H116"/>
    <mergeCell ref="B117:H117"/>
    <mergeCell ref="A118:H118"/>
    <mergeCell ref="B120:G120"/>
    <mergeCell ref="A121:B121"/>
    <mergeCell ref="C121:D121"/>
    <mergeCell ref="E121:F121"/>
    <mergeCell ref="A122:B122"/>
    <mergeCell ref="C122:D122"/>
    <mergeCell ref="E122:F122"/>
    <mergeCell ref="B103:G103"/>
    <mergeCell ref="B105:G105"/>
    <mergeCell ref="B107:G107"/>
    <mergeCell ref="A109:I109"/>
    <mergeCell ref="A110:H110"/>
    <mergeCell ref="B111:H111"/>
    <mergeCell ref="B112:H112"/>
    <mergeCell ref="B113:H113"/>
    <mergeCell ref="B114:H114"/>
    <mergeCell ref="B91:G91"/>
    <mergeCell ref="B92:G92"/>
    <mergeCell ref="B93:G93"/>
    <mergeCell ref="B94:G94"/>
    <mergeCell ref="B95:G95"/>
    <mergeCell ref="B96:G96"/>
    <mergeCell ref="B99:I99"/>
    <mergeCell ref="B100:G100"/>
    <mergeCell ref="B101:G101"/>
    <mergeCell ref="B97:G97"/>
    <mergeCell ref="A82:H82"/>
    <mergeCell ref="A83:I83"/>
    <mergeCell ref="A84:I84"/>
    <mergeCell ref="B85:G85"/>
    <mergeCell ref="B86:G86"/>
    <mergeCell ref="A87:G87"/>
    <mergeCell ref="A88:I88"/>
    <mergeCell ref="A89:I89"/>
    <mergeCell ref="B90:G90"/>
    <mergeCell ref="A73:I73"/>
    <mergeCell ref="A74:G74"/>
    <mergeCell ref="B75:G75"/>
    <mergeCell ref="A76:G76"/>
    <mergeCell ref="A77:I77"/>
    <mergeCell ref="A78:I78"/>
    <mergeCell ref="A79:H79"/>
    <mergeCell ref="B80:H80"/>
    <mergeCell ref="B81:H81"/>
    <mergeCell ref="A64:I64"/>
    <mergeCell ref="A65:I65"/>
    <mergeCell ref="A66:G66"/>
    <mergeCell ref="B67:G67"/>
    <mergeCell ref="B68:G68"/>
    <mergeCell ref="B69:G69"/>
    <mergeCell ref="B70:G70"/>
    <mergeCell ref="B71:G71"/>
    <mergeCell ref="A72:G72"/>
    <mergeCell ref="A55:I55"/>
    <mergeCell ref="B56:G56"/>
    <mergeCell ref="B57:G57"/>
    <mergeCell ref="B58:G58"/>
    <mergeCell ref="B59:G59"/>
    <mergeCell ref="B60:G60"/>
    <mergeCell ref="B61:G61"/>
    <mergeCell ref="B62:G62"/>
    <mergeCell ref="A63:G63"/>
    <mergeCell ref="A46:H46"/>
    <mergeCell ref="A47:I47"/>
    <mergeCell ref="A48:I48"/>
    <mergeCell ref="A49:H49"/>
    <mergeCell ref="B50:H50"/>
    <mergeCell ref="B51:H51"/>
    <mergeCell ref="B52:H52"/>
    <mergeCell ref="A53:H53"/>
    <mergeCell ref="A54:I54"/>
    <mergeCell ref="B43:G43"/>
    <mergeCell ref="A29:G29"/>
    <mergeCell ref="B30:G30"/>
    <mergeCell ref="B31:G31"/>
    <mergeCell ref="B32:G32"/>
    <mergeCell ref="B33:G33"/>
    <mergeCell ref="B34:G34"/>
    <mergeCell ref="B35:G35"/>
    <mergeCell ref="B36:G36"/>
    <mergeCell ref="B37:G37"/>
    <mergeCell ref="B25:G25"/>
    <mergeCell ref="B26:G26"/>
    <mergeCell ref="A27:G27"/>
    <mergeCell ref="A28:I28"/>
    <mergeCell ref="A38:G38"/>
    <mergeCell ref="A39:I39"/>
    <mergeCell ref="A40:G40"/>
    <mergeCell ref="B41:G41"/>
    <mergeCell ref="B42:G42"/>
    <mergeCell ref="H15:I15"/>
    <mergeCell ref="A16:I16"/>
    <mergeCell ref="A17:I17"/>
    <mergeCell ref="B18:G18"/>
    <mergeCell ref="B19:G19"/>
    <mergeCell ref="B20:G20"/>
    <mergeCell ref="A21:H21"/>
    <mergeCell ref="A23:I23"/>
    <mergeCell ref="A24:G24"/>
    <mergeCell ref="B44:G44"/>
    <mergeCell ref="B45:G45"/>
    <mergeCell ref="A98:H98"/>
    <mergeCell ref="A1:I1"/>
    <mergeCell ref="A2:I2"/>
    <mergeCell ref="A4:I4"/>
    <mergeCell ref="B5:G5"/>
    <mergeCell ref="H5:I5"/>
    <mergeCell ref="B6:G6"/>
    <mergeCell ref="H6:I6"/>
    <mergeCell ref="B7:G7"/>
    <mergeCell ref="H7:I7"/>
    <mergeCell ref="B8:G8"/>
    <mergeCell ref="H8:I8"/>
    <mergeCell ref="A10:I10"/>
    <mergeCell ref="B11:G11"/>
    <mergeCell ref="H11:I11"/>
    <mergeCell ref="B12:G12"/>
    <mergeCell ref="H12:I12"/>
    <mergeCell ref="B13:G13"/>
    <mergeCell ref="H13:I13"/>
    <mergeCell ref="B14:G14"/>
    <mergeCell ref="H14:I14"/>
    <mergeCell ref="B15:G15"/>
  </mergeCells>
  <pageMargins left="0.39305555555555599" right="0.196527777777778" top="0.59027777777777801" bottom="0.39305555555555599" header="0.156944444444444" footer="0.156944444444444"/>
  <pageSetup paperSize="9" scale="80" firstPageNumber="0" orientation="portrait" useFirstPageNumber="1" horizontalDpi="300" verticalDpi="300" r:id="rId1"/>
  <headerFooter alignWithMargins="0"/>
  <ignoredErrors>
    <ignoredError sqref="I5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4457-4BCC-45B9-9B13-5DB27EB357CF}">
  <sheetPr>
    <tabColor indexed="13"/>
  </sheetPr>
  <dimension ref="A1:M145"/>
  <sheetViews>
    <sheetView zoomScale="150" zoomScaleNormal="150" workbookViewId="0">
      <selection activeCell="I86" sqref="I86"/>
    </sheetView>
  </sheetViews>
  <sheetFormatPr defaultColWidth="9.28515625" defaultRowHeight="12.75"/>
  <cols>
    <col min="1" max="1" width="10" customWidth="1"/>
    <col min="3" max="3" width="15" customWidth="1"/>
    <col min="5" max="5" width="10.7109375" customWidth="1"/>
    <col min="7" max="7" width="19.28515625" customWidth="1"/>
    <col min="8" max="8" width="11" bestFit="1" customWidth="1"/>
    <col min="9" max="9" width="12" customWidth="1"/>
    <col min="10" max="10" width="14.28515625" customWidth="1"/>
    <col min="11" max="11" width="9.28515625" customWidth="1"/>
    <col min="13" max="13" width="9.5703125" customWidth="1"/>
  </cols>
  <sheetData>
    <row r="1" spans="1:9">
      <c r="A1" s="182" t="s">
        <v>135</v>
      </c>
      <c r="B1" s="182"/>
      <c r="C1" s="182"/>
      <c r="D1" s="182"/>
      <c r="E1" s="182"/>
      <c r="F1" s="182"/>
      <c r="G1" s="182"/>
      <c r="H1" s="182"/>
      <c r="I1" s="182"/>
    </row>
    <row r="2" spans="1:9">
      <c r="A2" s="182" t="s">
        <v>139</v>
      </c>
      <c r="B2" s="182"/>
      <c r="C2" s="182"/>
      <c r="D2" s="182"/>
      <c r="E2" s="182"/>
      <c r="F2" s="182"/>
      <c r="G2" s="182"/>
      <c r="H2" s="182"/>
      <c r="I2" s="18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181" t="s">
        <v>0</v>
      </c>
      <c r="B4" s="181"/>
      <c r="C4" s="181"/>
      <c r="D4" s="181"/>
      <c r="E4" s="181"/>
      <c r="F4" s="181"/>
      <c r="G4" s="181"/>
      <c r="H4" s="181"/>
      <c r="I4" s="181"/>
    </row>
    <row r="5" spans="1:9">
      <c r="A5" s="3" t="s">
        <v>1</v>
      </c>
      <c r="B5" s="102" t="s">
        <v>2</v>
      </c>
      <c r="C5" s="102"/>
      <c r="D5" s="102"/>
      <c r="E5" s="102"/>
      <c r="F5" s="102"/>
      <c r="G5" s="102"/>
      <c r="H5" s="183"/>
      <c r="I5" s="134"/>
    </row>
    <row r="6" spans="1:9">
      <c r="A6" s="3" t="s">
        <v>3</v>
      </c>
      <c r="B6" s="102" t="s">
        <v>4</v>
      </c>
      <c r="C6" s="102"/>
      <c r="D6" s="102"/>
      <c r="E6" s="102"/>
      <c r="F6" s="102"/>
      <c r="G6" s="102"/>
      <c r="H6" s="179"/>
      <c r="I6" s="134"/>
    </row>
    <row r="7" spans="1:9">
      <c r="A7" s="3" t="s">
        <v>5</v>
      </c>
      <c r="B7" s="102" t="s">
        <v>6</v>
      </c>
      <c r="C7" s="102"/>
      <c r="D7" s="102"/>
      <c r="E7" s="102"/>
      <c r="F7" s="102"/>
      <c r="G7" s="102"/>
      <c r="H7" s="134"/>
      <c r="I7" s="134"/>
    </row>
    <row r="8" spans="1:9">
      <c r="A8" s="3" t="s">
        <v>7</v>
      </c>
      <c r="B8" s="102" t="s">
        <v>8</v>
      </c>
      <c r="C8" s="102"/>
      <c r="D8" s="102"/>
      <c r="E8" s="102"/>
      <c r="F8" s="102"/>
      <c r="G8" s="102"/>
      <c r="H8" s="134"/>
      <c r="I8" s="134"/>
    </row>
    <row r="9" spans="1:9">
      <c r="A9" s="4"/>
      <c r="B9" s="2"/>
      <c r="C9" s="2"/>
      <c r="D9" s="2"/>
      <c r="E9" s="2"/>
      <c r="F9" s="2"/>
      <c r="G9" s="2"/>
      <c r="H9" s="4"/>
      <c r="I9" s="4"/>
    </row>
    <row r="10" spans="1:9">
      <c r="A10" s="181" t="s">
        <v>9</v>
      </c>
      <c r="B10" s="181"/>
      <c r="C10" s="181"/>
      <c r="D10" s="181"/>
      <c r="E10" s="181"/>
      <c r="F10" s="181"/>
      <c r="G10" s="181"/>
      <c r="H10" s="181"/>
      <c r="I10" s="181"/>
    </row>
    <row r="11" spans="1:9">
      <c r="A11" s="3">
        <v>1</v>
      </c>
      <c r="B11" s="102" t="s">
        <v>10</v>
      </c>
      <c r="C11" s="102"/>
      <c r="D11" s="102"/>
      <c r="E11" s="102"/>
      <c r="F11" s="102"/>
      <c r="G11" s="102"/>
      <c r="H11" s="179" t="s">
        <v>141</v>
      </c>
      <c r="I11" s="134"/>
    </row>
    <row r="12" spans="1:9">
      <c r="A12" s="3">
        <v>2</v>
      </c>
      <c r="B12" s="102" t="s">
        <v>11</v>
      </c>
      <c r="C12" s="102"/>
      <c r="D12" s="102"/>
      <c r="E12" s="102"/>
      <c r="F12" s="102"/>
      <c r="G12" s="102"/>
      <c r="H12" s="179" t="s">
        <v>140</v>
      </c>
      <c r="I12" s="134"/>
    </row>
    <row r="13" spans="1:9">
      <c r="A13" s="3">
        <v>3</v>
      </c>
      <c r="B13" s="102" t="s">
        <v>126</v>
      </c>
      <c r="C13" s="102"/>
      <c r="D13" s="102"/>
      <c r="E13" s="102"/>
      <c r="F13" s="102"/>
      <c r="G13" s="102"/>
      <c r="H13" s="180"/>
      <c r="I13" s="134"/>
    </row>
    <row r="14" spans="1:9">
      <c r="A14" s="3">
        <v>4</v>
      </c>
      <c r="B14" s="102" t="s">
        <v>12</v>
      </c>
      <c r="C14" s="102"/>
      <c r="D14" s="102"/>
      <c r="E14" s="102"/>
      <c r="F14" s="102"/>
      <c r="G14" s="102"/>
      <c r="H14" s="179" t="s">
        <v>131</v>
      </c>
      <c r="I14" s="134"/>
    </row>
    <row r="15" spans="1:9">
      <c r="A15" s="3">
        <v>5</v>
      </c>
      <c r="B15" s="102" t="s">
        <v>13</v>
      </c>
      <c r="C15" s="102"/>
      <c r="D15" s="102"/>
      <c r="E15" s="102"/>
      <c r="F15" s="102"/>
      <c r="G15" s="102"/>
      <c r="H15" s="184"/>
      <c r="I15" s="134"/>
    </row>
    <row r="16" spans="1:9">
      <c r="A16" s="113"/>
      <c r="B16" s="113"/>
      <c r="C16" s="113"/>
      <c r="D16" s="113"/>
      <c r="E16" s="113"/>
      <c r="F16" s="113"/>
      <c r="G16" s="113"/>
      <c r="H16" s="113"/>
      <c r="I16" s="113"/>
    </row>
    <row r="17" spans="1:11">
      <c r="A17" s="156" t="s">
        <v>14</v>
      </c>
      <c r="B17" s="156"/>
      <c r="C17" s="156"/>
      <c r="D17" s="156"/>
      <c r="E17" s="156"/>
      <c r="F17" s="156"/>
      <c r="G17" s="156"/>
      <c r="H17" s="156"/>
      <c r="I17" s="156"/>
    </row>
    <row r="18" spans="1:11">
      <c r="A18" s="1">
        <v>1</v>
      </c>
      <c r="B18" s="103" t="s">
        <v>15</v>
      </c>
      <c r="C18" s="103"/>
      <c r="D18" s="103"/>
      <c r="E18" s="103"/>
      <c r="F18" s="103"/>
      <c r="G18" s="103"/>
      <c r="H18" s="1" t="s">
        <v>16</v>
      </c>
      <c r="I18" s="1" t="s">
        <v>17</v>
      </c>
    </row>
    <row r="19" spans="1:11">
      <c r="A19" s="1" t="s">
        <v>1</v>
      </c>
      <c r="B19" s="102" t="s">
        <v>18</v>
      </c>
      <c r="C19" s="102"/>
      <c r="D19" s="102"/>
      <c r="E19" s="102"/>
      <c r="F19" s="102"/>
      <c r="G19" s="102"/>
      <c r="H19" s="8"/>
      <c r="I19" s="13">
        <f>H13</f>
        <v>0</v>
      </c>
    </row>
    <row r="20" spans="1:11">
      <c r="A20" s="103" t="s">
        <v>22</v>
      </c>
      <c r="B20" s="103"/>
      <c r="C20" s="103"/>
      <c r="D20" s="103"/>
      <c r="E20" s="103"/>
      <c r="F20" s="103"/>
      <c r="G20" s="103"/>
      <c r="H20" s="103"/>
      <c r="I20" s="9">
        <f>TRUNC(SUM(I19:I19),2)</f>
        <v>0</v>
      </c>
    </row>
    <row r="21" spans="1:11">
      <c r="A21" s="5"/>
      <c r="B21" s="5"/>
      <c r="C21" s="5"/>
      <c r="D21" s="5"/>
      <c r="E21" s="5"/>
      <c r="F21" s="5"/>
      <c r="G21" s="5"/>
      <c r="H21" s="5"/>
      <c r="I21" s="10"/>
    </row>
    <row r="22" spans="1:11">
      <c r="A22" s="156" t="s">
        <v>23</v>
      </c>
      <c r="B22" s="156"/>
      <c r="C22" s="156"/>
      <c r="D22" s="156"/>
      <c r="E22" s="156"/>
      <c r="F22" s="156"/>
      <c r="G22" s="156"/>
      <c r="H22" s="156"/>
      <c r="I22" s="156"/>
    </row>
    <row r="23" spans="1:11">
      <c r="A23" s="103" t="s">
        <v>24</v>
      </c>
      <c r="B23" s="103"/>
      <c r="C23" s="103"/>
      <c r="D23" s="103"/>
      <c r="E23" s="103"/>
      <c r="F23" s="103"/>
      <c r="G23" s="103"/>
      <c r="H23" s="1" t="s">
        <v>16</v>
      </c>
      <c r="I23" s="1" t="s">
        <v>17</v>
      </c>
    </row>
    <row r="24" spans="1:11">
      <c r="A24" s="1" t="s">
        <v>1</v>
      </c>
      <c r="B24" s="102" t="s">
        <v>25</v>
      </c>
      <c r="C24" s="102"/>
      <c r="D24" s="102"/>
      <c r="E24" s="102"/>
      <c r="F24" s="102"/>
      <c r="G24" s="102"/>
      <c r="H24" s="14">
        <v>8.3299999999999999E-2</v>
      </c>
      <c r="I24" s="13">
        <f>TRUNC($I$20*H24,2)</f>
        <v>0</v>
      </c>
    </row>
    <row r="25" spans="1:11">
      <c r="A25" s="1" t="s">
        <v>3</v>
      </c>
      <c r="B25" s="185" t="s">
        <v>138</v>
      </c>
      <c r="C25" s="102"/>
      <c r="D25" s="102"/>
      <c r="E25" s="102"/>
      <c r="F25" s="102"/>
      <c r="G25" s="102"/>
      <c r="H25" s="14">
        <v>0.1212</v>
      </c>
      <c r="I25" s="13">
        <f>TRUNC(H25*I20,2)</f>
        <v>0</v>
      </c>
      <c r="J25" s="63"/>
    </row>
    <row r="26" spans="1:11">
      <c r="A26" s="103" t="s">
        <v>27</v>
      </c>
      <c r="B26" s="103"/>
      <c r="C26" s="103"/>
      <c r="D26" s="103"/>
      <c r="E26" s="103"/>
      <c r="F26" s="103"/>
      <c r="G26" s="103"/>
      <c r="H26" s="6">
        <f>TRUNC(SUM(H24:H25),4)</f>
        <v>0.20449999999999999</v>
      </c>
      <c r="I26" s="9">
        <f>TRUNC(SUM(I24:I25),2)</f>
        <v>0</v>
      </c>
    </row>
    <row r="27" spans="1:11">
      <c r="A27" s="176"/>
      <c r="B27" s="177"/>
      <c r="C27" s="177"/>
      <c r="D27" s="177"/>
      <c r="E27" s="177"/>
      <c r="F27" s="177"/>
      <c r="G27" s="177"/>
      <c r="H27" s="177"/>
      <c r="I27" s="177"/>
      <c r="J27" s="11" t="s">
        <v>28</v>
      </c>
      <c r="K27" s="10">
        <f>I20+I26</f>
        <v>0</v>
      </c>
    </row>
    <row r="28" spans="1:11">
      <c r="A28" s="103" t="s">
        <v>29</v>
      </c>
      <c r="B28" s="103"/>
      <c r="C28" s="103"/>
      <c r="D28" s="103"/>
      <c r="E28" s="103"/>
      <c r="F28" s="103"/>
      <c r="G28" s="103"/>
      <c r="H28" s="1" t="s">
        <v>16</v>
      </c>
      <c r="I28" s="1" t="s">
        <v>17</v>
      </c>
    </row>
    <row r="29" spans="1:11" ht="15.75">
      <c r="A29" s="1" t="s">
        <v>1</v>
      </c>
      <c r="B29" s="102" t="s">
        <v>30</v>
      </c>
      <c r="C29" s="102"/>
      <c r="D29" s="102"/>
      <c r="E29" s="102"/>
      <c r="F29" s="102"/>
      <c r="G29" s="102"/>
      <c r="H29" s="14">
        <v>0.2</v>
      </c>
      <c r="I29" s="13">
        <f>H29*$K$27</f>
        <v>0</v>
      </c>
      <c r="K29" s="69"/>
    </row>
    <row r="30" spans="1:11" ht="15.75">
      <c r="A30" s="1" t="s">
        <v>3</v>
      </c>
      <c r="B30" s="102" t="s">
        <v>31</v>
      </c>
      <c r="C30" s="102"/>
      <c r="D30" s="102"/>
      <c r="E30" s="102"/>
      <c r="F30" s="102"/>
      <c r="G30" s="102"/>
      <c r="H30" s="14">
        <v>2.5000000000000001E-2</v>
      </c>
      <c r="I30" s="13">
        <f t="shared" ref="I30:I36" si="0">H30*$K$27</f>
        <v>0</v>
      </c>
      <c r="K30" s="69"/>
    </row>
    <row r="31" spans="1:11" ht="15.75">
      <c r="A31" s="1" t="s">
        <v>5</v>
      </c>
      <c r="B31" s="102" t="s">
        <v>32</v>
      </c>
      <c r="C31" s="102"/>
      <c r="D31" s="102"/>
      <c r="E31" s="102"/>
      <c r="F31" s="102"/>
      <c r="G31" s="102"/>
      <c r="H31" s="14">
        <v>0.03</v>
      </c>
      <c r="I31" s="13">
        <f t="shared" si="0"/>
        <v>0</v>
      </c>
      <c r="K31" s="69"/>
    </row>
    <row r="32" spans="1:11" ht="15.75">
      <c r="A32" s="1" t="s">
        <v>7</v>
      </c>
      <c r="B32" s="102" t="s">
        <v>33</v>
      </c>
      <c r="C32" s="102"/>
      <c r="D32" s="102"/>
      <c r="E32" s="102"/>
      <c r="F32" s="102"/>
      <c r="G32" s="102"/>
      <c r="H32" s="14">
        <v>1.4999999999999999E-2</v>
      </c>
      <c r="I32" s="13">
        <f t="shared" si="0"/>
        <v>0</v>
      </c>
      <c r="K32" s="69"/>
    </row>
    <row r="33" spans="1:11" ht="15.75">
      <c r="A33" s="1" t="s">
        <v>20</v>
      </c>
      <c r="B33" s="102" t="s">
        <v>34</v>
      </c>
      <c r="C33" s="102"/>
      <c r="D33" s="102"/>
      <c r="E33" s="102"/>
      <c r="F33" s="102"/>
      <c r="G33" s="102"/>
      <c r="H33" s="14">
        <v>0.01</v>
      </c>
      <c r="I33" s="13">
        <f t="shared" si="0"/>
        <v>0</v>
      </c>
      <c r="K33" s="69"/>
    </row>
    <row r="34" spans="1:11" ht="15.75">
      <c r="A34" s="1" t="s">
        <v>21</v>
      </c>
      <c r="B34" s="102" t="s">
        <v>35</v>
      </c>
      <c r="C34" s="102"/>
      <c r="D34" s="102"/>
      <c r="E34" s="102"/>
      <c r="F34" s="102"/>
      <c r="G34" s="102"/>
      <c r="H34" s="14">
        <v>6.0000000000000001E-3</v>
      </c>
      <c r="I34" s="13">
        <f t="shared" si="0"/>
        <v>0</v>
      </c>
      <c r="K34" s="69"/>
    </row>
    <row r="35" spans="1:11" ht="15.75">
      <c r="A35" s="1" t="s">
        <v>36</v>
      </c>
      <c r="B35" s="102" t="s">
        <v>37</v>
      </c>
      <c r="C35" s="102"/>
      <c r="D35" s="102"/>
      <c r="E35" s="102"/>
      <c r="F35" s="102"/>
      <c r="G35" s="102"/>
      <c r="H35" s="14">
        <v>2E-3</v>
      </c>
      <c r="I35" s="13">
        <f t="shared" si="0"/>
        <v>0</v>
      </c>
      <c r="K35" s="69"/>
    </row>
    <row r="36" spans="1:11" ht="15.75">
      <c r="A36" s="1" t="s">
        <v>38</v>
      </c>
      <c r="B36" s="102" t="s">
        <v>39</v>
      </c>
      <c r="C36" s="102"/>
      <c r="D36" s="102"/>
      <c r="E36" s="102"/>
      <c r="F36" s="102"/>
      <c r="G36" s="102"/>
      <c r="H36" s="14">
        <v>0.08</v>
      </c>
      <c r="I36" s="13">
        <f t="shared" si="0"/>
        <v>0</v>
      </c>
      <c r="K36" s="69"/>
    </row>
    <row r="37" spans="1:11">
      <c r="A37" s="103" t="s">
        <v>40</v>
      </c>
      <c r="B37" s="103"/>
      <c r="C37" s="103"/>
      <c r="D37" s="103"/>
      <c r="E37" s="103"/>
      <c r="F37" s="103"/>
      <c r="G37" s="103"/>
      <c r="H37" s="6">
        <f>SUM(H29:H36)</f>
        <v>0.36800000000000005</v>
      </c>
      <c r="I37" s="9">
        <f>TRUNC(SUM(I29:I36),2)</f>
        <v>0</v>
      </c>
    </row>
    <row r="38" spans="1:11">
      <c r="A38" s="171"/>
      <c r="B38" s="171"/>
      <c r="C38" s="171"/>
      <c r="D38" s="171"/>
      <c r="E38" s="171"/>
      <c r="F38" s="171"/>
      <c r="G38" s="171"/>
      <c r="H38" s="171"/>
      <c r="I38" s="172"/>
    </row>
    <row r="39" spans="1:11">
      <c r="A39" s="103" t="s">
        <v>41</v>
      </c>
      <c r="B39" s="103"/>
      <c r="C39" s="103"/>
      <c r="D39" s="103"/>
      <c r="E39" s="103"/>
      <c r="F39" s="103"/>
      <c r="G39" s="103"/>
      <c r="H39" s="6"/>
      <c r="I39" s="1" t="s">
        <v>17</v>
      </c>
    </row>
    <row r="40" spans="1:11">
      <c r="A40" s="1" t="s">
        <v>1</v>
      </c>
      <c r="B40" s="173" t="s">
        <v>169</v>
      </c>
      <c r="C40" s="174"/>
      <c r="D40" s="174"/>
      <c r="E40" s="174"/>
      <c r="F40" s="174"/>
      <c r="G40" s="175"/>
      <c r="H40" s="3" t="s">
        <v>42</v>
      </c>
      <c r="I40" s="12"/>
    </row>
    <row r="41" spans="1:11">
      <c r="A41" s="1" t="s">
        <v>3</v>
      </c>
      <c r="B41" s="173" t="s">
        <v>165</v>
      </c>
      <c r="C41" s="174"/>
      <c r="D41" s="174"/>
      <c r="E41" s="174"/>
      <c r="F41" s="174"/>
      <c r="G41" s="175"/>
      <c r="H41" s="3" t="s">
        <v>42</v>
      </c>
      <c r="I41" s="12"/>
    </row>
    <row r="42" spans="1:11">
      <c r="A42" s="1" t="s">
        <v>5</v>
      </c>
      <c r="B42" s="173" t="s">
        <v>166</v>
      </c>
      <c r="C42" s="174"/>
      <c r="D42" s="174"/>
      <c r="E42" s="174"/>
      <c r="F42" s="174"/>
      <c r="G42" s="175"/>
      <c r="H42" s="3" t="s">
        <v>42</v>
      </c>
      <c r="I42" s="12"/>
    </row>
    <row r="43" spans="1:11">
      <c r="A43" s="1" t="s">
        <v>7</v>
      </c>
      <c r="B43" s="123" t="s">
        <v>170</v>
      </c>
      <c r="C43" s="124"/>
      <c r="D43" s="124"/>
      <c r="E43" s="124"/>
      <c r="F43" s="124"/>
      <c r="G43" s="125"/>
      <c r="H43" s="62" t="s">
        <v>42</v>
      </c>
      <c r="I43" s="12"/>
    </row>
    <row r="44" spans="1:11">
      <c r="A44" s="1" t="s">
        <v>20</v>
      </c>
      <c r="B44" s="123" t="s">
        <v>171</v>
      </c>
      <c r="C44" s="124"/>
      <c r="D44" s="124"/>
      <c r="E44" s="124"/>
      <c r="F44" s="124"/>
      <c r="G44" s="125"/>
      <c r="H44" s="62" t="s">
        <v>42</v>
      </c>
      <c r="I44" s="12"/>
    </row>
    <row r="45" spans="1:11">
      <c r="A45" s="103" t="s">
        <v>43</v>
      </c>
      <c r="B45" s="103"/>
      <c r="C45" s="103"/>
      <c r="D45" s="103"/>
      <c r="E45" s="103"/>
      <c r="F45" s="103"/>
      <c r="G45" s="103"/>
      <c r="H45" s="103"/>
      <c r="I45" s="9">
        <f>SUM(I40:I44)</f>
        <v>0</v>
      </c>
    </row>
    <row r="46" spans="1:11">
      <c r="A46" s="171"/>
      <c r="B46" s="171"/>
      <c r="C46" s="171"/>
      <c r="D46" s="171"/>
      <c r="E46" s="171"/>
      <c r="F46" s="171"/>
      <c r="G46" s="171"/>
      <c r="H46" s="171"/>
      <c r="I46" s="172"/>
    </row>
    <row r="47" spans="1:11">
      <c r="A47" s="146" t="s">
        <v>44</v>
      </c>
      <c r="B47" s="146"/>
      <c r="C47" s="146"/>
      <c r="D47" s="146"/>
      <c r="E47" s="146"/>
      <c r="F47" s="146"/>
      <c r="G47" s="146"/>
      <c r="H47" s="146"/>
      <c r="I47" s="146"/>
    </row>
    <row r="48" spans="1:11">
      <c r="A48" s="103" t="s">
        <v>45</v>
      </c>
      <c r="B48" s="103"/>
      <c r="C48" s="103"/>
      <c r="D48" s="103"/>
      <c r="E48" s="103"/>
      <c r="F48" s="103"/>
      <c r="G48" s="103"/>
      <c r="H48" s="103"/>
      <c r="I48" s="1" t="s">
        <v>17</v>
      </c>
    </row>
    <row r="49" spans="1:13">
      <c r="A49" s="1" t="s">
        <v>46</v>
      </c>
      <c r="B49" s="134" t="s">
        <v>47</v>
      </c>
      <c r="C49" s="134"/>
      <c r="D49" s="134"/>
      <c r="E49" s="134"/>
      <c r="F49" s="134"/>
      <c r="G49" s="134"/>
      <c r="H49" s="134"/>
      <c r="I49" s="13">
        <f>I26</f>
        <v>0</v>
      </c>
    </row>
    <row r="50" spans="1:13">
      <c r="A50" s="1" t="s">
        <v>48</v>
      </c>
      <c r="B50" s="134" t="s">
        <v>49</v>
      </c>
      <c r="C50" s="134"/>
      <c r="D50" s="134"/>
      <c r="E50" s="134"/>
      <c r="F50" s="134"/>
      <c r="G50" s="134"/>
      <c r="H50" s="134"/>
      <c r="I50" s="13">
        <f>I37</f>
        <v>0</v>
      </c>
    </row>
    <row r="51" spans="1:13">
      <c r="A51" s="1" t="s">
        <v>50</v>
      </c>
      <c r="B51" s="134" t="s">
        <v>51</v>
      </c>
      <c r="C51" s="134"/>
      <c r="D51" s="134"/>
      <c r="E51" s="134"/>
      <c r="F51" s="134"/>
      <c r="G51" s="134"/>
      <c r="H51" s="134"/>
      <c r="I51" s="13">
        <f>I45</f>
        <v>0</v>
      </c>
    </row>
    <row r="52" spans="1:13">
      <c r="A52" s="103" t="s">
        <v>52</v>
      </c>
      <c r="B52" s="103"/>
      <c r="C52" s="103"/>
      <c r="D52" s="103"/>
      <c r="E52" s="103"/>
      <c r="F52" s="103"/>
      <c r="G52" s="103"/>
      <c r="H52" s="103"/>
      <c r="I52" s="9">
        <f>TRUNC(SUM(I49:I51),2)</f>
        <v>0</v>
      </c>
    </row>
    <row r="53" spans="1:13">
      <c r="A53" s="154"/>
      <c r="B53" s="155"/>
      <c r="C53" s="155"/>
      <c r="D53" s="155"/>
      <c r="E53" s="155"/>
      <c r="F53" s="155"/>
      <c r="G53" s="155"/>
      <c r="H53" s="155"/>
      <c r="I53" s="155"/>
    </row>
    <row r="54" spans="1:13">
      <c r="A54" s="156" t="s">
        <v>53</v>
      </c>
      <c r="B54" s="156"/>
      <c r="C54" s="156"/>
      <c r="D54" s="156"/>
      <c r="E54" s="156"/>
      <c r="F54" s="156"/>
      <c r="G54" s="156"/>
      <c r="H54" s="156"/>
      <c r="I54" s="156"/>
    </row>
    <row r="55" spans="1:13">
      <c r="A55" s="1">
        <v>3</v>
      </c>
      <c r="B55" s="103" t="s">
        <v>54</v>
      </c>
      <c r="C55" s="103"/>
      <c r="D55" s="103"/>
      <c r="E55" s="103"/>
      <c r="F55" s="103"/>
      <c r="G55" s="103"/>
      <c r="H55" s="1" t="s">
        <v>16</v>
      </c>
      <c r="I55" s="1" t="s">
        <v>17</v>
      </c>
    </row>
    <row r="56" spans="1:13" ht="15.75">
      <c r="A56" s="1" t="s">
        <v>1</v>
      </c>
      <c r="B56" s="102" t="s">
        <v>55</v>
      </c>
      <c r="C56" s="102"/>
      <c r="D56" s="102"/>
      <c r="E56" s="102"/>
      <c r="F56" s="102"/>
      <c r="G56" s="102"/>
      <c r="H56" s="14">
        <v>4.1999999999999997E-3</v>
      </c>
      <c r="I56" s="13">
        <f>$I$20*H56</f>
        <v>0</v>
      </c>
      <c r="L56" s="64"/>
      <c r="M56" s="65"/>
    </row>
    <row r="57" spans="1:13" ht="15.75">
      <c r="A57" s="1" t="s">
        <v>3</v>
      </c>
      <c r="B57" s="102" t="s">
        <v>56</v>
      </c>
      <c r="C57" s="102"/>
      <c r="D57" s="102"/>
      <c r="E57" s="102"/>
      <c r="F57" s="102"/>
      <c r="G57" s="102"/>
      <c r="H57" s="14">
        <v>3.3599999999999998E-4</v>
      </c>
      <c r="I57" s="13">
        <f>H57*I20</f>
        <v>0</v>
      </c>
      <c r="L57" s="64"/>
      <c r="M57" s="65"/>
    </row>
    <row r="58" spans="1:13" ht="15.75">
      <c r="A58" s="1" t="s">
        <v>5</v>
      </c>
      <c r="B58" s="102" t="s">
        <v>57</v>
      </c>
      <c r="C58" s="102"/>
      <c r="D58" s="102"/>
      <c r="E58" s="102"/>
      <c r="F58" s="102"/>
      <c r="G58" s="102"/>
      <c r="H58" s="14">
        <v>1.9E-3</v>
      </c>
      <c r="I58" s="13">
        <f>$I$20*H58</f>
        <v>0</v>
      </c>
      <c r="J58" s="63"/>
      <c r="L58" s="66"/>
      <c r="M58" s="65"/>
    </row>
    <row r="59" spans="1:13" ht="15.75">
      <c r="A59" s="1" t="s">
        <v>7</v>
      </c>
      <c r="B59" s="102" t="s">
        <v>58</v>
      </c>
      <c r="C59" s="102"/>
      <c r="D59" s="102"/>
      <c r="E59" s="102"/>
      <c r="F59" s="102"/>
      <c r="G59" s="102"/>
      <c r="H59" s="14">
        <v>1.9400000000000001E-2</v>
      </c>
      <c r="I59" s="13">
        <f>$I$20*H59</f>
        <v>0</v>
      </c>
      <c r="L59" s="64"/>
      <c r="M59" s="67"/>
    </row>
    <row r="60" spans="1:13" ht="15.75">
      <c r="A60" s="57" t="s">
        <v>20</v>
      </c>
      <c r="B60" s="170" t="s">
        <v>59</v>
      </c>
      <c r="C60" s="170"/>
      <c r="D60" s="170"/>
      <c r="E60" s="170"/>
      <c r="F60" s="170"/>
      <c r="G60" s="170"/>
      <c r="H60" s="77">
        <f>H37*H59</f>
        <v>7.1392000000000009E-3</v>
      </c>
      <c r="I60" s="60">
        <f t="shared" ref="I60:I61" si="1">$I$20*H60</f>
        <v>0</v>
      </c>
      <c r="L60" s="68"/>
      <c r="M60" s="65"/>
    </row>
    <row r="61" spans="1:13" ht="15.75">
      <c r="A61" s="1" t="s">
        <v>21</v>
      </c>
      <c r="B61" s="102" t="s">
        <v>60</v>
      </c>
      <c r="C61" s="102"/>
      <c r="D61" s="102"/>
      <c r="E61" s="102"/>
      <c r="F61" s="102"/>
      <c r="G61" s="102"/>
      <c r="H61" s="14">
        <v>3.8199999999999998E-2</v>
      </c>
      <c r="I61" s="13">
        <f t="shared" si="1"/>
        <v>0</v>
      </c>
      <c r="J61" s="63"/>
      <c r="L61" s="64"/>
      <c r="M61" s="65"/>
    </row>
    <row r="62" spans="1:13">
      <c r="A62" s="103" t="s">
        <v>61</v>
      </c>
      <c r="B62" s="103"/>
      <c r="C62" s="103"/>
      <c r="D62" s="103"/>
      <c r="E62" s="103"/>
      <c r="F62" s="103"/>
      <c r="G62" s="103"/>
      <c r="H62" s="6">
        <f>TRUNC(SUM(H56:H61),4)</f>
        <v>7.1099999999999997E-2</v>
      </c>
      <c r="I62" s="9">
        <f>TRUNC(SUM(I56:I61),2)</f>
        <v>0</v>
      </c>
    </row>
    <row r="63" spans="1:13">
      <c r="A63" s="127"/>
      <c r="B63" s="152"/>
      <c r="C63" s="152"/>
      <c r="D63" s="152"/>
      <c r="E63" s="152"/>
      <c r="F63" s="152"/>
      <c r="G63" s="152"/>
      <c r="H63" s="152"/>
      <c r="I63" s="152"/>
    </row>
    <row r="64" spans="1:13">
      <c r="A64" s="156" t="s">
        <v>62</v>
      </c>
      <c r="B64" s="156"/>
      <c r="C64" s="156"/>
      <c r="D64" s="156"/>
      <c r="E64" s="156"/>
      <c r="F64" s="156"/>
      <c r="G64" s="156"/>
      <c r="H64" s="156"/>
      <c r="I64" s="156"/>
      <c r="J64" s="58" t="s">
        <v>127</v>
      </c>
      <c r="K64" s="59">
        <f>I20+I52+I62</f>
        <v>0</v>
      </c>
    </row>
    <row r="65" spans="1:11">
      <c r="A65" s="103" t="s">
        <v>63</v>
      </c>
      <c r="B65" s="103"/>
      <c r="C65" s="103"/>
      <c r="D65" s="103"/>
      <c r="E65" s="103"/>
      <c r="F65" s="103"/>
      <c r="G65" s="103"/>
      <c r="H65" s="1" t="s">
        <v>16</v>
      </c>
      <c r="I65" s="1" t="s">
        <v>17</v>
      </c>
    </row>
    <row r="66" spans="1:11">
      <c r="A66" s="1" t="s">
        <v>1</v>
      </c>
      <c r="B66" s="102" t="s">
        <v>64</v>
      </c>
      <c r="C66" s="102"/>
      <c r="D66" s="102"/>
      <c r="E66" s="102"/>
      <c r="F66" s="102"/>
      <c r="G66" s="102"/>
      <c r="H66" s="14">
        <v>8.3299999999999999E-2</v>
      </c>
      <c r="I66" s="13">
        <f>$K$64*H66</f>
        <v>0</v>
      </c>
    </row>
    <row r="67" spans="1:11">
      <c r="A67" s="1" t="s">
        <v>3</v>
      </c>
      <c r="B67" s="102" t="s">
        <v>65</v>
      </c>
      <c r="C67" s="102"/>
      <c r="D67" s="102"/>
      <c r="E67" s="102"/>
      <c r="F67" s="102"/>
      <c r="G67" s="102"/>
      <c r="H67" s="14">
        <v>8.2000000000000007E-3</v>
      </c>
      <c r="I67" s="13">
        <f t="shared" ref="I67:I70" si="2">$K$64*H67</f>
        <v>0</v>
      </c>
    </row>
    <row r="68" spans="1:11">
      <c r="A68" s="1" t="s">
        <v>5</v>
      </c>
      <c r="B68" s="102" t="s">
        <v>66</v>
      </c>
      <c r="C68" s="102"/>
      <c r="D68" s="102"/>
      <c r="E68" s="102"/>
      <c r="F68" s="102"/>
      <c r="G68" s="102"/>
      <c r="H68" s="14">
        <v>2.0000000000000001E-4</v>
      </c>
      <c r="I68" s="13">
        <f t="shared" si="2"/>
        <v>0</v>
      </c>
    </row>
    <row r="69" spans="1:11">
      <c r="A69" s="1" t="s">
        <v>7</v>
      </c>
      <c r="B69" s="102" t="s">
        <v>67</v>
      </c>
      <c r="C69" s="102"/>
      <c r="D69" s="102"/>
      <c r="E69" s="102"/>
      <c r="F69" s="102"/>
      <c r="G69" s="102"/>
      <c r="H69" s="14">
        <v>2.9999999999999997E-4</v>
      </c>
      <c r="I69" s="13">
        <f t="shared" si="2"/>
        <v>0</v>
      </c>
    </row>
    <row r="70" spans="1:11" ht="15.75">
      <c r="A70" s="1" t="s">
        <v>20</v>
      </c>
      <c r="B70" s="102" t="s">
        <v>68</v>
      </c>
      <c r="C70" s="102"/>
      <c r="D70" s="102"/>
      <c r="E70" s="102"/>
      <c r="F70" s="102"/>
      <c r="G70" s="102"/>
      <c r="H70" s="14">
        <v>6.1999999999999998E-3</v>
      </c>
      <c r="I70" s="13">
        <f t="shared" si="2"/>
        <v>0</v>
      </c>
      <c r="J70" s="64"/>
      <c r="K70" s="65"/>
    </row>
    <row r="71" spans="1:11">
      <c r="A71" s="103" t="s">
        <v>69</v>
      </c>
      <c r="B71" s="103"/>
      <c r="C71" s="103"/>
      <c r="D71" s="103"/>
      <c r="E71" s="103"/>
      <c r="F71" s="103"/>
      <c r="G71" s="103"/>
      <c r="H71" s="6">
        <f>TRUNC(SUM(H66:H70),4)</f>
        <v>9.8199999999999996E-2</v>
      </c>
      <c r="I71" s="9">
        <f>TRUNC(SUM(I66:I70),2)</f>
        <v>0</v>
      </c>
    </row>
    <row r="72" spans="1:11">
      <c r="A72" s="162"/>
      <c r="B72" s="163"/>
      <c r="C72" s="163"/>
      <c r="D72" s="163"/>
      <c r="E72" s="163"/>
      <c r="F72" s="163"/>
      <c r="G72" s="163"/>
      <c r="H72" s="163"/>
      <c r="I72" s="163"/>
    </row>
    <row r="73" spans="1:11">
      <c r="A73" s="186" t="s">
        <v>185</v>
      </c>
      <c r="B73" s="186"/>
      <c r="C73" s="186"/>
      <c r="D73" s="186"/>
      <c r="E73" s="186"/>
      <c r="F73" s="186"/>
      <c r="G73" s="186"/>
      <c r="H73" s="90" t="s">
        <v>16</v>
      </c>
      <c r="I73" s="90" t="s">
        <v>17</v>
      </c>
    </row>
    <row r="74" spans="1:11">
      <c r="A74" s="90" t="s">
        <v>1</v>
      </c>
      <c r="B74" s="187" t="s">
        <v>70</v>
      </c>
      <c r="C74" s="187"/>
      <c r="D74" s="187"/>
      <c r="E74" s="187"/>
      <c r="F74" s="187"/>
      <c r="G74" s="187"/>
      <c r="H74" s="91">
        <v>0</v>
      </c>
      <c r="I74" s="92">
        <f t="shared" ref="I74" si="3">$I$20*H74</f>
        <v>0</v>
      </c>
    </row>
    <row r="75" spans="1:11">
      <c r="A75" s="186" t="s">
        <v>71</v>
      </c>
      <c r="B75" s="186"/>
      <c r="C75" s="186"/>
      <c r="D75" s="186"/>
      <c r="E75" s="186"/>
      <c r="F75" s="186"/>
      <c r="G75" s="186"/>
      <c r="H75" s="93">
        <f>TRUNC(SUM(H74),4)</f>
        <v>0</v>
      </c>
      <c r="I75" s="94">
        <f>TRUNC(SUM(I74),2)</f>
        <v>0</v>
      </c>
    </row>
    <row r="76" spans="1:11">
      <c r="A76" s="159"/>
      <c r="B76" s="160"/>
      <c r="C76" s="160"/>
      <c r="D76" s="160"/>
      <c r="E76" s="160"/>
      <c r="F76" s="160"/>
      <c r="G76" s="160"/>
      <c r="H76" s="160"/>
      <c r="I76" s="160"/>
    </row>
    <row r="77" spans="1:11">
      <c r="A77" s="146" t="s">
        <v>72</v>
      </c>
      <c r="B77" s="146"/>
      <c r="C77" s="146"/>
      <c r="D77" s="146"/>
      <c r="E77" s="146"/>
      <c r="F77" s="146"/>
      <c r="G77" s="146"/>
      <c r="H77" s="146"/>
      <c r="I77" s="146"/>
    </row>
    <row r="78" spans="1:11">
      <c r="A78" s="103" t="s">
        <v>73</v>
      </c>
      <c r="B78" s="103"/>
      <c r="C78" s="103"/>
      <c r="D78" s="103"/>
      <c r="E78" s="103"/>
      <c r="F78" s="103"/>
      <c r="G78" s="103"/>
      <c r="H78" s="103"/>
      <c r="I78" s="1" t="s">
        <v>17</v>
      </c>
    </row>
    <row r="79" spans="1:11">
      <c r="A79" s="1" t="s">
        <v>74</v>
      </c>
      <c r="B79" s="134" t="s">
        <v>75</v>
      </c>
      <c r="C79" s="134"/>
      <c r="D79" s="134"/>
      <c r="E79" s="134"/>
      <c r="F79" s="134"/>
      <c r="G79" s="134"/>
      <c r="H79" s="134"/>
      <c r="I79" s="13">
        <f>I71</f>
        <v>0</v>
      </c>
    </row>
    <row r="80" spans="1:11">
      <c r="A80" s="90" t="s">
        <v>76</v>
      </c>
      <c r="B80" s="161" t="s">
        <v>77</v>
      </c>
      <c r="C80" s="161"/>
      <c r="D80" s="161"/>
      <c r="E80" s="161"/>
      <c r="F80" s="161"/>
      <c r="G80" s="161"/>
      <c r="H80" s="161"/>
      <c r="I80" s="92">
        <f>I75</f>
        <v>0</v>
      </c>
    </row>
    <row r="81" spans="1:9">
      <c r="A81" s="103" t="s">
        <v>78</v>
      </c>
      <c r="B81" s="103"/>
      <c r="C81" s="103"/>
      <c r="D81" s="103"/>
      <c r="E81" s="103"/>
      <c r="F81" s="103"/>
      <c r="G81" s="103"/>
      <c r="H81" s="103"/>
      <c r="I81" s="9">
        <f>TRUNC(SUM(I79:I80),2)</f>
        <v>0</v>
      </c>
    </row>
    <row r="82" spans="1:9">
      <c r="A82" s="154"/>
      <c r="B82" s="155"/>
      <c r="C82" s="155"/>
      <c r="D82" s="155"/>
      <c r="E82" s="155"/>
      <c r="F82" s="155"/>
      <c r="G82" s="155"/>
      <c r="H82" s="155"/>
      <c r="I82" s="155"/>
    </row>
    <row r="83" spans="1:9">
      <c r="A83" s="156" t="s">
        <v>79</v>
      </c>
      <c r="B83" s="156"/>
      <c r="C83" s="156"/>
      <c r="D83" s="156"/>
      <c r="E83" s="156"/>
      <c r="F83" s="156"/>
      <c r="G83" s="156"/>
      <c r="H83" s="156"/>
      <c r="I83" s="156"/>
    </row>
    <row r="84" spans="1:9">
      <c r="A84" s="1">
        <v>5</v>
      </c>
      <c r="B84" s="103" t="s">
        <v>80</v>
      </c>
      <c r="C84" s="103"/>
      <c r="D84" s="103"/>
      <c r="E84" s="103"/>
      <c r="F84" s="103"/>
      <c r="G84" s="103"/>
      <c r="H84" s="1"/>
      <c r="I84" s="1" t="s">
        <v>17</v>
      </c>
    </row>
    <row r="85" spans="1:9">
      <c r="A85" s="1" t="s">
        <v>1</v>
      </c>
      <c r="B85" s="157" t="s">
        <v>128</v>
      </c>
      <c r="C85" s="158"/>
      <c r="D85" s="158"/>
      <c r="E85" s="158"/>
      <c r="F85" s="158"/>
      <c r="G85" s="158"/>
      <c r="H85" s="3" t="s">
        <v>42</v>
      </c>
      <c r="I85" s="13">
        <f>SUM(Insumos!E7:E10)/12</f>
        <v>0</v>
      </c>
    </row>
    <row r="86" spans="1:9">
      <c r="A86" s="7" t="s">
        <v>3</v>
      </c>
      <c r="B86" s="158" t="s">
        <v>172</v>
      </c>
      <c r="C86" s="158"/>
      <c r="D86" s="158"/>
      <c r="E86" s="158"/>
      <c r="F86" s="158"/>
      <c r="G86" s="158"/>
      <c r="H86" s="3" t="s">
        <v>42</v>
      </c>
      <c r="I86" s="13">
        <f>Insumos!B28/2</f>
        <v>0</v>
      </c>
    </row>
    <row r="87" spans="1:9">
      <c r="A87" s="103" t="s">
        <v>81</v>
      </c>
      <c r="B87" s="103"/>
      <c r="C87" s="103"/>
      <c r="D87" s="103"/>
      <c r="E87" s="103"/>
      <c r="F87" s="103"/>
      <c r="G87" s="103"/>
      <c r="H87" s="6" t="s">
        <v>42</v>
      </c>
      <c r="I87" s="9">
        <f>TRUNC(SUM(I85:I86),2)</f>
        <v>0</v>
      </c>
    </row>
    <row r="88" spans="1:9">
      <c r="A88" s="154"/>
      <c r="B88" s="155"/>
      <c r="C88" s="155"/>
      <c r="D88" s="155"/>
      <c r="E88" s="155"/>
      <c r="F88" s="155"/>
      <c r="G88" s="155"/>
      <c r="H88" s="155"/>
      <c r="I88" s="155"/>
    </row>
    <row r="89" spans="1:9">
      <c r="A89" s="156" t="s">
        <v>82</v>
      </c>
      <c r="B89" s="156"/>
      <c r="C89" s="156"/>
      <c r="D89" s="156"/>
      <c r="E89" s="156"/>
      <c r="F89" s="156"/>
      <c r="G89" s="156"/>
      <c r="H89" s="156"/>
      <c r="I89" s="156"/>
    </row>
    <row r="90" spans="1:9">
      <c r="A90" s="1">
        <v>6</v>
      </c>
      <c r="B90" s="103" t="s">
        <v>83</v>
      </c>
      <c r="C90" s="103"/>
      <c r="D90" s="103"/>
      <c r="E90" s="103"/>
      <c r="F90" s="103"/>
      <c r="G90" s="103"/>
      <c r="H90" s="1" t="s">
        <v>16</v>
      </c>
      <c r="I90" s="1" t="s">
        <v>17</v>
      </c>
    </row>
    <row r="91" spans="1:9">
      <c r="A91" s="1" t="s">
        <v>1</v>
      </c>
      <c r="B91" s="102" t="s">
        <v>84</v>
      </c>
      <c r="C91" s="102"/>
      <c r="D91" s="102"/>
      <c r="E91" s="102"/>
      <c r="F91" s="102"/>
      <c r="G91" s="102"/>
      <c r="H91" s="50"/>
      <c r="I91" s="13">
        <f>TRUNC(H91*I116,2)</f>
        <v>0</v>
      </c>
    </row>
    <row r="92" spans="1:9">
      <c r="A92" s="1" t="s">
        <v>3</v>
      </c>
      <c r="B92" s="102" t="s">
        <v>85</v>
      </c>
      <c r="C92" s="102"/>
      <c r="D92" s="102"/>
      <c r="E92" s="102"/>
      <c r="F92" s="102"/>
      <c r="G92" s="102"/>
      <c r="H92" s="51"/>
      <c r="I92" s="13">
        <f>TRUNC(H92*(I91+I116),2)</f>
        <v>0</v>
      </c>
    </row>
    <row r="93" spans="1:9">
      <c r="A93" s="1" t="s">
        <v>5</v>
      </c>
      <c r="B93" s="151" t="s">
        <v>86</v>
      </c>
      <c r="C93" s="151"/>
      <c r="D93" s="151"/>
      <c r="E93" s="151"/>
      <c r="F93" s="151"/>
      <c r="G93" s="151"/>
      <c r="H93" s="48"/>
      <c r="I93" s="23"/>
    </row>
    <row r="94" spans="1:9">
      <c r="A94" s="1" t="s">
        <v>87</v>
      </c>
      <c r="B94" s="102" t="s">
        <v>88</v>
      </c>
      <c r="C94" s="102"/>
      <c r="D94" s="102"/>
      <c r="E94" s="102"/>
      <c r="F94" s="102"/>
      <c r="G94" s="102"/>
      <c r="H94" s="52"/>
      <c r="I94" s="13">
        <f>H94*I105</f>
        <v>0</v>
      </c>
    </row>
    <row r="95" spans="1:9">
      <c r="A95" s="1" t="s">
        <v>89</v>
      </c>
      <c r="B95" s="102" t="s">
        <v>90</v>
      </c>
      <c r="C95" s="102"/>
      <c r="D95" s="102"/>
      <c r="E95" s="102"/>
      <c r="F95" s="102"/>
      <c r="G95" s="102"/>
      <c r="H95" s="53"/>
      <c r="I95" s="13">
        <f>H95*I105</f>
        <v>0</v>
      </c>
    </row>
    <row r="96" spans="1:9">
      <c r="A96" s="1" t="s">
        <v>91</v>
      </c>
      <c r="B96" s="102" t="s">
        <v>92</v>
      </c>
      <c r="C96" s="102"/>
      <c r="D96" s="102"/>
      <c r="E96" s="102"/>
      <c r="F96" s="102"/>
      <c r="G96" s="102"/>
      <c r="H96" s="54"/>
      <c r="I96" s="13">
        <f>H96*I105</f>
        <v>0</v>
      </c>
    </row>
    <row r="97" spans="1:11">
      <c r="A97" s="1" t="s">
        <v>159</v>
      </c>
      <c r="B97" s="124" t="s">
        <v>160</v>
      </c>
      <c r="C97" s="124"/>
      <c r="D97" s="124"/>
      <c r="E97" s="124"/>
      <c r="F97" s="124"/>
      <c r="G97" s="124"/>
      <c r="H97" s="54"/>
      <c r="I97" s="13"/>
    </row>
    <row r="98" spans="1:11">
      <c r="A98" s="127" t="s">
        <v>93</v>
      </c>
      <c r="B98" s="152"/>
      <c r="C98" s="152"/>
      <c r="D98" s="152"/>
      <c r="E98" s="152"/>
      <c r="F98" s="152"/>
      <c r="G98" s="152"/>
      <c r="H98" s="153"/>
      <c r="I98" s="9">
        <f>TRUNC(SUM(I91:I96),2)</f>
        <v>0</v>
      </c>
    </row>
    <row r="99" spans="1:11">
      <c r="A99" s="4"/>
      <c r="B99" s="147"/>
      <c r="C99" s="147"/>
      <c r="D99" s="147"/>
      <c r="E99" s="147"/>
      <c r="F99" s="147"/>
      <c r="G99" s="147"/>
      <c r="H99" s="147"/>
      <c r="I99" s="147"/>
    </row>
    <row r="100" spans="1:11" hidden="1">
      <c r="A100" s="15" t="s">
        <v>94</v>
      </c>
      <c r="B100" s="148" t="s">
        <v>95</v>
      </c>
      <c r="C100" s="148"/>
      <c r="D100" s="148"/>
      <c r="E100" s="148"/>
      <c r="F100" s="148"/>
      <c r="G100" s="148"/>
      <c r="H100" s="16">
        <f>TRUNC(H94+H95+H96,4)</f>
        <v>0</v>
      </c>
      <c r="I100" s="24"/>
    </row>
    <row r="101" spans="1:11" hidden="1">
      <c r="A101" s="17"/>
      <c r="B101" s="149">
        <v>100</v>
      </c>
      <c r="C101" s="149"/>
      <c r="D101" s="149"/>
      <c r="E101" s="149"/>
      <c r="F101" s="149"/>
      <c r="G101" s="149"/>
      <c r="H101" s="19"/>
      <c r="I101" s="25"/>
    </row>
    <row r="102" spans="1:11" hidden="1">
      <c r="A102" s="20"/>
      <c r="B102" s="18"/>
      <c r="C102" s="18"/>
      <c r="D102" s="18"/>
      <c r="E102" s="18"/>
      <c r="F102" s="18"/>
      <c r="G102" s="18"/>
      <c r="H102" s="19"/>
      <c r="I102" s="25"/>
    </row>
    <row r="103" spans="1:11" hidden="1">
      <c r="A103" s="17" t="s">
        <v>96</v>
      </c>
      <c r="B103" s="149" t="s">
        <v>97</v>
      </c>
      <c r="C103" s="149"/>
      <c r="D103" s="149"/>
      <c r="E103" s="149"/>
      <c r="F103" s="149"/>
      <c r="G103" s="149"/>
      <c r="H103" s="19"/>
      <c r="I103" s="25">
        <f>TRUNC(I116+I91+I92,2)</f>
        <v>0</v>
      </c>
    </row>
    <row r="104" spans="1:11" hidden="1">
      <c r="A104" s="17"/>
      <c r="B104" s="18"/>
      <c r="C104" s="18"/>
      <c r="D104" s="18"/>
      <c r="E104" s="18"/>
      <c r="F104" s="18"/>
      <c r="G104" s="18"/>
      <c r="H104" s="19"/>
      <c r="I104" s="25"/>
    </row>
    <row r="105" spans="1:11" hidden="1">
      <c r="A105" s="17" t="s">
        <v>98</v>
      </c>
      <c r="B105" s="149" t="s">
        <v>99</v>
      </c>
      <c r="C105" s="149"/>
      <c r="D105" s="149"/>
      <c r="E105" s="149"/>
      <c r="F105" s="149"/>
      <c r="G105" s="149"/>
      <c r="H105" s="19"/>
      <c r="I105" s="25">
        <f>TRUNC(I103/(1-H100),2)</f>
        <v>0</v>
      </c>
    </row>
    <row r="106" spans="1:11" hidden="1">
      <c r="A106" s="17"/>
      <c r="B106" s="18"/>
      <c r="C106" s="18"/>
      <c r="D106" s="18"/>
      <c r="E106" s="18"/>
      <c r="F106" s="18"/>
      <c r="G106" s="18"/>
      <c r="H106" s="19"/>
      <c r="I106" s="25"/>
      <c r="K106" s="55"/>
    </row>
    <row r="107" spans="1:11" hidden="1">
      <c r="A107" s="21"/>
      <c r="B107" s="150" t="s">
        <v>100</v>
      </c>
      <c r="C107" s="150"/>
      <c r="D107" s="150"/>
      <c r="E107" s="150"/>
      <c r="F107" s="150"/>
      <c r="G107" s="150"/>
      <c r="H107" s="22"/>
      <c r="I107" s="26">
        <f>TRUNC(I105-I103,2)</f>
        <v>0</v>
      </c>
    </row>
    <row r="108" spans="1:11" hidden="1">
      <c r="A108" s="4"/>
      <c r="B108" s="4"/>
      <c r="C108" s="4"/>
      <c r="D108" s="4"/>
      <c r="E108" s="4"/>
      <c r="F108" s="4"/>
      <c r="G108" s="4"/>
      <c r="H108" s="4"/>
      <c r="I108" s="10"/>
      <c r="K108" s="27"/>
    </row>
    <row r="109" spans="1:11">
      <c r="A109" s="146" t="s">
        <v>101</v>
      </c>
      <c r="B109" s="146"/>
      <c r="C109" s="146"/>
      <c r="D109" s="146"/>
      <c r="E109" s="146"/>
      <c r="F109" s="146"/>
      <c r="G109" s="146"/>
      <c r="H109" s="146"/>
      <c r="I109" s="146"/>
    </row>
    <row r="110" spans="1:11">
      <c r="A110" s="103" t="s">
        <v>102</v>
      </c>
      <c r="B110" s="103"/>
      <c r="C110" s="103"/>
      <c r="D110" s="103"/>
      <c r="E110" s="103"/>
      <c r="F110" s="103"/>
      <c r="G110" s="103"/>
      <c r="H110" s="103"/>
      <c r="I110" s="1" t="s">
        <v>17</v>
      </c>
    </row>
    <row r="111" spans="1:11">
      <c r="A111" s="3" t="s">
        <v>1</v>
      </c>
      <c r="B111" s="102" t="str">
        <f>A17</f>
        <v>MÓDULO 1 - COMPOSIÇÃO DA REMUNERAÇÃO</v>
      </c>
      <c r="C111" s="102"/>
      <c r="D111" s="102"/>
      <c r="E111" s="102"/>
      <c r="F111" s="102"/>
      <c r="G111" s="102"/>
      <c r="H111" s="102"/>
      <c r="I111" s="13">
        <f>I20</f>
        <v>0</v>
      </c>
    </row>
    <row r="112" spans="1:11">
      <c r="A112" s="3" t="s">
        <v>3</v>
      </c>
      <c r="B112" s="102" t="str">
        <f>A22</f>
        <v>MÓDULO 2 – ENCARGOS E BENEFÍCIOS ANUAIS, MENSAIS E DIÁRIOS</v>
      </c>
      <c r="C112" s="102"/>
      <c r="D112" s="102"/>
      <c r="E112" s="102"/>
      <c r="F112" s="102"/>
      <c r="G112" s="102"/>
      <c r="H112" s="102"/>
      <c r="I112" s="13">
        <f>I52</f>
        <v>0</v>
      </c>
      <c r="K112" s="27"/>
    </row>
    <row r="113" spans="1:11">
      <c r="A113" s="3" t="s">
        <v>5</v>
      </c>
      <c r="B113" s="102" t="str">
        <f>A54</f>
        <v>MÓDULO 3 – PROVISÃO PARA RESCISÃO</v>
      </c>
      <c r="C113" s="102"/>
      <c r="D113" s="102"/>
      <c r="E113" s="102"/>
      <c r="F113" s="102"/>
      <c r="G113" s="102"/>
      <c r="H113" s="102"/>
      <c r="I113" s="13">
        <f>I62</f>
        <v>0</v>
      </c>
      <c r="K113" s="27"/>
    </row>
    <row r="114" spans="1:11">
      <c r="A114" s="3" t="s">
        <v>7</v>
      </c>
      <c r="B114" s="102" t="str">
        <f>A64</f>
        <v>MÓDULO 4 – CUSTO DE REPOSIÇÃO DO PROFISSIONAL AUSENTE</v>
      </c>
      <c r="C114" s="102"/>
      <c r="D114" s="102"/>
      <c r="E114" s="102"/>
      <c r="F114" s="102"/>
      <c r="G114" s="102"/>
      <c r="H114" s="102"/>
      <c r="I114" s="13">
        <f>I81</f>
        <v>0</v>
      </c>
    </row>
    <row r="115" spans="1:11">
      <c r="A115" s="3" t="s">
        <v>20</v>
      </c>
      <c r="B115" s="102" t="str">
        <f>A83</f>
        <v>MÓDULO 5 – INSUMOS DIVERSOS</v>
      </c>
      <c r="C115" s="102"/>
      <c r="D115" s="102"/>
      <c r="E115" s="102"/>
      <c r="F115" s="102"/>
      <c r="G115" s="102"/>
      <c r="H115" s="102"/>
      <c r="I115" s="13">
        <f>I87</f>
        <v>0</v>
      </c>
      <c r="K115" s="55"/>
    </row>
    <row r="116" spans="1:11">
      <c r="A116" s="1"/>
      <c r="B116" s="103" t="s">
        <v>103</v>
      </c>
      <c r="C116" s="103"/>
      <c r="D116" s="103"/>
      <c r="E116" s="103"/>
      <c r="F116" s="103"/>
      <c r="G116" s="103"/>
      <c r="H116" s="103"/>
      <c r="I116" s="9">
        <f>TRUNC(SUM(I111:I115),2)</f>
        <v>0</v>
      </c>
    </row>
    <row r="117" spans="1:11">
      <c r="A117" s="3" t="s">
        <v>21</v>
      </c>
      <c r="B117" s="102" t="str">
        <f>A89</f>
        <v>MÓDULO 6 – CUSTOS INDIRETOS, TRIBUTOS E LUCRO</v>
      </c>
      <c r="C117" s="102"/>
      <c r="D117" s="102"/>
      <c r="E117" s="102"/>
      <c r="F117" s="102"/>
      <c r="G117" s="102"/>
      <c r="H117" s="102"/>
      <c r="I117" s="13">
        <f>I98</f>
        <v>0</v>
      </c>
    </row>
    <row r="118" spans="1:11">
      <c r="A118" s="103" t="s">
        <v>136</v>
      </c>
      <c r="B118" s="103"/>
      <c r="C118" s="103"/>
      <c r="D118" s="103"/>
      <c r="E118" s="103"/>
      <c r="F118" s="103"/>
      <c r="G118" s="103"/>
      <c r="H118" s="103"/>
      <c r="I118" s="9">
        <f>TRUNC(SUM(I116:I117),2)</f>
        <v>0</v>
      </c>
    </row>
    <row r="119" spans="1:11" hidden="1">
      <c r="I119" s="55"/>
    </row>
    <row r="120" spans="1:11" ht="40.5" hidden="1" customHeight="1">
      <c r="A120" s="4"/>
      <c r="B120" s="113" t="s">
        <v>104</v>
      </c>
      <c r="C120" s="113"/>
      <c r="D120" s="113"/>
      <c r="E120" s="113"/>
      <c r="F120" s="113"/>
      <c r="G120" s="113"/>
      <c r="H120" s="5"/>
      <c r="I120" s="5"/>
    </row>
    <row r="121" spans="1:11" ht="26.25" hidden="1" thickBot="1">
      <c r="A121" s="144" t="s">
        <v>105</v>
      </c>
      <c r="B121" s="145"/>
      <c r="C121" s="144" t="s">
        <v>106</v>
      </c>
      <c r="D121" s="145"/>
      <c r="E121" s="144" t="s">
        <v>107</v>
      </c>
      <c r="F121" s="145"/>
      <c r="G121" s="28" t="s">
        <v>108</v>
      </c>
      <c r="H121" s="29" t="s">
        <v>109</v>
      </c>
      <c r="I121" s="41" t="s">
        <v>17</v>
      </c>
    </row>
    <row r="122" spans="1:11" hidden="1">
      <c r="A122" s="138" t="s">
        <v>110</v>
      </c>
      <c r="B122" s="139"/>
      <c r="C122" s="140" t="s">
        <v>111</v>
      </c>
      <c r="D122" s="141"/>
      <c r="E122" s="142"/>
      <c r="F122" s="143"/>
      <c r="G122" s="31" t="s">
        <v>111</v>
      </c>
      <c r="H122" s="32"/>
      <c r="I122" s="42">
        <v>0</v>
      </c>
    </row>
    <row r="123" spans="1:11" hidden="1">
      <c r="A123" s="134" t="s">
        <v>112</v>
      </c>
      <c r="B123" s="135"/>
      <c r="C123" s="136" t="s">
        <v>111</v>
      </c>
      <c r="D123" s="137"/>
      <c r="E123" s="128"/>
      <c r="F123" s="129"/>
      <c r="G123" s="33" t="s">
        <v>111</v>
      </c>
      <c r="H123" s="34"/>
      <c r="I123" s="43">
        <v>0</v>
      </c>
    </row>
    <row r="124" spans="1:11" hidden="1">
      <c r="A124" s="134" t="s">
        <v>113</v>
      </c>
      <c r="B124" s="135"/>
      <c r="C124" s="136" t="s">
        <v>111</v>
      </c>
      <c r="D124" s="137"/>
      <c r="E124" s="128"/>
      <c r="F124" s="129"/>
      <c r="G124" s="33" t="s">
        <v>111</v>
      </c>
      <c r="H124" s="34"/>
      <c r="I124" s="43">
        <v>0</v>
      </c>
    </row>
    <row r="125" spans="1:11" hidden="1">
      <c r="A125" s="134" t="s">
        <v>114</v>
      </c>
      <c r="B125" s="135"/>
      <c r="C125" s="136" t="s">
        <v>111</v>
      </c>
      <c r="D125" s="137"/>
      <c r="E125" s="128"/>
      <c r="F125" s="129"/>
      <c r="G125" s="33" t="s">
        <v>111</v>
      </c>
      <c r="H125" s="34"/>
      <c r="I125" s="43">
        <v>0</v>
      </c>
    </row>
    <row r="126" spans="1:11" hidden="1">
      <c r="A126" s="126"/>
      <c r="B126" s="127"/>
      <c r="C126" s="128"/>
      <c r="D126" s="129"/>
      <c r="E126" s="128"/>
      <c r="F126" s="129"/>
      <c r="G126" s="35"/>
      <c r="H126" s="36"/>
      <c r="I126" s="43"/>
    </row>
    <row r="127" spans="1:11" ht="13.5" hidden="1" thickBot="1">
      <c r="A127" s="130"/>
      <c r="B127" s="131"/>
      <c r="C127" s="132"/>
      <c r="D127" s="133"/>
      <c r="E127" s="132"/>
      <c r="F127" s="133"/>
      <c r="G127" s="37"/>
      <c r="H127" s="38"/>
      <c r="I127" s="44"/>
    </row>
    <row r="128" spans="1:11" ht="13.5" hidden="1" thickBot="1">
      <c r="A128" s="110" t="s">
        <v>115</v>
      </c>
      <c r="B128" s="111"/>
      <c r="C128" s="111"/>
      <c r="D128" s="111"/>
      <c r="E128" s="111"/>
      <c r="F128" s="111"/>
      <c r="G128" s="111"/>
      <c r="H128" s="112"/>
      <c r="I128" s="45">
        <f>SUM(I126:I127)</f>
        <v>0</v>
      </c>
    </row>
    <row r="129" spans="1:9" hidden="1"/>
    <row r="130" spans="1:9" hidden="1">
      <c r="A130" s="4" t="s">
        <v>116</v>
      </c>
      <c r="B130" s="113" t="s">
        <v>117</v>
      </c>
      <c r="C130" s="113"/>
      <c r="D130" s="113"/>
      <c r="E130" s="113"/>
      <c r="F130" s="113"/>
      <c r="G130" s="113"/>
      <c r="H130" s="5"/>
      <c r="I130" s="5"/>
    </row>
    <row r="131" spans="1:9" ht="13.5" hidden="1" thickBot="1">
      <c r="A131" s="114" t="s">
        <v>118</v>
      </c>
      <c r="B131" s="115"/>
      <c r="C131" s="115"/>
      <c r="D131" s="115"/>
      <c r="E131" s="115"/>
      <c r="F131" s="115"/>
      <c r="G131" s="115"/>
      <c r="H131" s="115"/>
      <c r="I131" s="116"/>
    </row>
    <row r="132" spans="1:9" ht="13.5" hidden="1" thickBot="1">
      <c r="A132" s="39"/>
      <c r="B132" s="117" t="s">
        <v>119</v>
      </c>
      <c r="C132" s="118"/>
      <c r="D132" s="118"/>
      <c r="E132" s="118"/>
      <c r="F132" s="118"/>
      <c r="G132" s="118"/>
      <c r="H132" s="119"/>
      <c r="I132" s="41" t="s">
        <v>17</v>
      </c>
    </row>
    <row r="133" spans="1:9" hidden="1">
      <c r="A133" s="30" t="s">
        <v>1</v>
      </c>
      <c r="B133" s="120" t="s">
        <v>120</v>
      </c>
      <c r="C133" s="121"/>
      <c r="D133" s="121"/>
      <c r="E133" s="121"/>
      <c r="F133" s="121"/>
      <c r="G133" s="121"/>
      <c r="H133" s="122"/>
      <c r="I133" s="46">
        <f>I94</f>
        <v>0</v>
      </c>
    </row>
    <row r="134" spans="1:9" hidden="1">
      <c r="A134" s="40" t="s">
        <v>3</v>
      </c>
      <c r="B134" s="123" t="s">
        <v>121</v>
      </c>
      <c r="C134" s="124"/>
      <c r="D134" s="124"/>
      <c r="E134" s="124"/>
      <c r="F134" s="124"/>
      <c r="G134" s="124"/>
      <c r="H134" s="125"/>
      <c r="I134" s="47" t="e">
        <f>#REF!</f>
        <v>#REF!</v>
      </c>
    </row>
    <row r="135" spans="1:9" ht="13.5" hidden="1" thickBot="1">
      <c r="A135" s="40" t="s">
        <v>5</v>
      </c>
      <c r="B135" s="104" t="s">
        <v>122</v>
      </c>
      <c r="C135" s="105"/>
      <c r="D135" s="105"/>
      <c r="E135" s="105"/>
      <c r="F135" s="105"/>
      <c r="G135" s="105"/>
      <c r="H135" s="106"/>
      <c r="I135" s="47">
        <f>I98</f>
        <v>0</v>
      </c>
    </row>
    <row r="136" spans="1:9" ht="13.5" hidden="1" thickBot="1">
      <c r="A136" s="107" t="s">
        <v>123</v>
      </c>
      <c r="B136" s="108"/>
      <c r="C136" s="108"/>
      <c r="D136" s="108"/>
      <c r="E136" s="108"/>
      <c r="F136" s="108"/>
      <c r="G136" s="108"/>
      <c r="H136" s="109"/>
      <c r="I136" s="45" t="e">
        <f>SUM(I133:I135)</f>
        <v>#REF!</v>
      </c>
    </row>
    <row r="137" spans="1:9" hidden="1">
      <c r="A137" s="4" t="s">
        <v>124</v>
      </c>
      <c r="B137" t="s">
        <v>125</v>
      </c>
    </row>
    <row r="138" spans="1:9" hidden="1"/>
    <row r="140" spans="1:9">
      <c r="A140" s="11"/>
      <c r="B140" s="11"/>
    </row>
    <row r="141" spans="1:9">
      <c r="A141" s="27"/>
      <c r="B141" s="11"/>
      <c r="E141" s="56"/>
    </row>
    <row r="142" spans="1:9">
      <c r="A142" s="11"/>
      <c r="B142" s="11"/>
      <c r="C142" s="27"/>
    </row>
    <row r="143" spans="1:9">
      <c r="A143" s="11"/>
      <c r="B143" s="11"/>
      <c r="C143" s="27"/>
    </row>
    <row r="144" spans="1:9">
      <c r="A144" s="56"/>
    </row>
    <row r="145" spans="1:1">
      <c r="A145" s="56"/>
    </row>
  </sheetData>
  <mergeCells count="150">
    <mergeCell ref="A10:I10"/>
    <mergeCell ref="B11:G11"/>
    <mergeCell ref="H11:I11"/>
    <mergeCell ref="B7:G7"/>
    <mergeCell ref="H7:I7"/>
    <mergeCell ref="B8:G8"/>
    <mergeCell ref="H8:I8"/>
    <mergeCell ref="A1:I1"/>
    <mergeCell ref="A2:I2"/>
    <mergeCell ref="A4:I4"/>
    <mergeCell ref="B5:G5"/>
    <mergeCell ref="H5:I5"/>
    <mergeCell ref="B6:G6"/>
    <mergeCell ref="H6:I6"/>
    <mergeCell ref="A20:H20"/>
    <mergeCell ref="B15:G15"/>
    <mergeCell ref="H15:I15"/>
    <mergeCell ref="A16:I16"/>
    <mergeCell ref="A17:I17"/>
    <mergeCell ref="B18:G18"/>
    <mergeCell ref="B19:G19"/>
    <mergeCell ref="B12:G12"/>
    <mergeCell ref="H12:I12"/>
    <mergeCell ref="B13:G13"/>
    <mergeCell ref="H13:I13"/>
    <mergeCell ref="B14:G14"/>
    <mergeCell ref="H14:I14"/>
    <mergeCell ref="A28:G28"/>
    <mergeCell ref="B29:G29"/>
    <mergeCell ref="B30:G30"/>
    <mergeCell ref="B31:G31"/>
    <mergeCell ref="B32:G32"/>
    <mergeCell ref="B33:G33"/>
    <mergeCell ref="A22:I22"/>
    <mergeCell ref="A23:G23"/>
    <mergeCell ref="B24:G24"/>
    <mergeCell ref="B25:G25"/>
    <mergeCell ref="A26:G26"/>
    <mergeCell ref="A27:I27"/>
    <mergeCell ref="B40:G40"/>
    <mergeCell ref="B41:G41"/>
    <mergeCell ref="B42:G42"/>
    <mergeCell ref="B43:G43"/>
    <mergeCell ref="B44:G44"/>
    <mergeCell ref="A45:H45"/>
    <mergeCell ref="B34:G34"/>
    <mergeCell ref="B35:G35"/>
    <mergeCell ref="B36:G36"/>
    <mergeCell ref="A37:G37"/>
    <mergeCell ref="A38:I38"/>
    <mergeCell ref="A39:G39"/>
    <mergeCell ref="A52:H52"/>
    <mergeCell ref="A53:I53"/>
    <mergeCell ref="A54:I54"/>
    <mergeCell ref="B55:G55"/>
    <mergeCell ref="B56:G56"/>
    <mergeCell ref="B57:G57"/>
    <mergeCell ref="A46:I46"/>
    <mergeCell ref="A47:I47"/>
    <mergeCell ref="A48:H48"/>
    <mergeCell ref="B49:H49"/>
    <mergeCell ref="B50:H50"/>
    <mergeCell ref="B51:H51"/>
    <mergeCell ref="A64:I64"/>
    <mergeCell ref="A65:G65"/>
    <mergeCell ref="B66:G66"/>
    <mergeCell ref="B67:G67"/>
    <mergeCell ref="B68:G68"/>
    <mergeCell ref="B69:G69"/>
    <mergeCell ref="B58:G58"/>
    <mergeCell ref="B59:G59"/>
    <mergeCell ref="B60:G60"/>
    <mergeCell ref="B61:G61"/>
    <mergeCell ref="A62:G62"/>
    <mergeCell ref="A63:I63"/>
    <mergeCell ref="A76:I76"/>
    <mergeCell ref="A77:I77"/>
    <mergeCell ref="A78:H78"/>
    <mergeCell ref="B79:H79"/>
    <mergeCell ref="B80:H80"/>
    <mergeCell ref="A81:H81"/>
    <mergeCell ref="B70:G70"/>
    <mergeCell ref="A71:G71"/>
    <mergeCell ref="A72:I72"/>
    <mergeCell ref="A73:G73"/>
    <mergeCell ref="B74:G74"/>
    <mergeCell ref="A75:G75"/>
    <mergeCell ref="A87:G87"/>
    <mergeCell ref="A88:I88"/>
    <mergeCell ref="A89:I89"/>
    <mergeCell ref="B90:G90"/>
    <mergeCell ref="B91:G91"/>
    <mergeCell ref="A82:I82"/>
    <mergeCell ref="A83:I83"/>
    <mergeCell ref="B84:G84"/>
    <mergeCell ref="B85:G85"/>
    <mergeCell ref="B86:G86"/>
    <mergeCell ref="B99:I99"/>
    <mergeCell ref="B100:G100"/>
    <mergeCell ref="B101:G101"/>
    <mergeCell ref="B103:G103"/>
    <mergeCell ref="B105:G105"/>
    <mergeCell ref="B107:G107"/>
    <mergeCell ref="B92:G92"/>
    <mergeCell ref="B93:G93"/>
    <mergeCell ref="B94:G94"/>
    <mergeCell ref="B95:G95"/>
    <mergeCell ref="B96:G96"/>
    <mergeCell ref="A98:H98"/>
    <mergeCell ref="B97:G97"/>
    <mergeCell ref="B115:H115"/>
    <mergeCell ref="B116:H116"/>
    <mergeCell ref="B117:H117"/>
    <mergeCell ref="A118:H118"/>
    <mergeCell ref="B120:G120"/>
    <mergeCell ref="A121:B121"/>
    <mergeCell ref="C121:D121"/>
    <mergeCell ref="E121:F121"/>
    <mergeCell ref="A109:I109"/>
    <mergeCell ref="A110:H110"/>
    <mergeCell ref="B111:H111"/>
    <mergeCell ref="B112:H112"/>
    <mergeCell ref="B113:H113"/>
    <mergeCell ref="B114:H114"/>
    <mergeCell ref="A124:B124"/>
    <mergeCell ref="C124:D124"/>
    <mergeCell ref="E124:F124"/>
    <mergeCell ref="A125:B125"/>
    <mergeCell ref="C125:D125"/>
    <mergeCell ref="E125:F125"/>
    <mergeCell ref="A122:B122"/>
    <mergeCell ref="C122:D122"/>
    <mergeCell ref="E122:F122"/>
    <mergeCell ref="A123:B123"/>
    <mergeCell ref="C123:D123"/>
    <mergeCell ref="E123:F123"/>
    <mergeCell ref="B135:H135"/>
    <mergeCell ref="A136:H136"/>
    <mergeCell ref="A128:H128"/>
    <mergeCell ref="B130:G130"/>
    <mergeCell ref="A131:I131"/>
    <mergeCell ref="B132:H132"/>
    <mergeCell ref="B133:H133"/>
    <mergeCell ref="B134:H134"/>
    <mergeCell ref="A126:B126"/>
    <mergeCell ref="C126:D126"/>
    <mergeCell ref="E126:F126"/>
    <mergeCell ref="A127:B127"/>
    <mergeCell ref="C127:D127"/>
    <mergeCell ref="E127:F127"/>
  </mergeCells>
  <pageMargins left="0.39305555555555599" right="0.196527777777778" top="0.59027777777777801" bottom="0.39305555555555599" header="0.156944444444444" footer="0.156944444444444"/>
  <pageSetup paperSize="9" scale="80" firstPageNumber="0" orientation="portrait" useFirstPageNumber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BA5E8-1984-402E-9BF8-43508D5F7724}">
  <sheetPr>
    <tabColor indexed="13"/>
  </sheetPr>
  <dimension ref="A1:M144"/>
  <sheetViews>
    <sheetView zoomScale="150" zoomScaleNormal="150" workbookViewId="0">
      <selection activeCell="I86" sqref="I86"/>
    </sheetView>
  </sheetViews>
  <sheetFormatPr defaultColWidth="9.28515625" defaultRowHeight="12.75"/>
  <cols>
    <col min="1" max="1" width="10" customWidth="1"/>
    <col min="3" max="3" width="15" customWidth="1"/>
    <col min="5" max="5" width="10.7109375" customWidth="1"/>
    <col min="7" max="7" width="19.28515625" customWidth="1"/>
    <col min="8" max="8" width="11" bestFit="1" customWidth="1"/>
    <col min="9" max="9" width="12" customWidth="1"/>
    <col min="10" max="10" width="14.28515625" customWidth="1"/>
    <col min="11" max="11" width="9.28515625" customWidth="1"/>
    <col min="13" max="13" width="9.5703125" customWidth="1"/>
  </cols>
  <sheetData>
    <row r="1" spans="1:9">
      <c r="A1" s="182" t="s">
        <v>135</v>
      </c>
      <c r="B1" s="182"/>
      <c r="C1" s="182"/>
      <c r="D1" s="182"/>
      <c r="E1" s="182"/>
      <c r="F1" s="182"/>
      <c r="G1" s="182"/>
      <c r="H1" s="182"/>
      <c r="I1" s="182"/>
    </row>
    <row r="2" spans="1:9">
      <c r="A2" s="182" t="s">
        <v>161</v>
      </c>
      <c r="B2" s="182"/>
      <c r="C2" s="182"/>
      <c r="D2" s="182"/>
      <c r="E2" s="182"/>
      <c r="F2" s="182"/>
      <c r="G2" s="182"/>
      <c r="H2" s="182"/>
      <c r="I2" s="18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181" t="s">
        <v>0</v>
      </c>
      <c r="B4" s="181"/>
      <c r="C4" s="181"/>
      <c r="D4" s="181"/>
      <c r="E4" s="181"/>
      <c r="F4" s="181"/>
      <c r="G4" s="181"/>
      <c r="H4" s="181"/>
      <c r="I4" s="181"/>
    </row>
    <row r="5" spans="1:9">
      <c r="A5" s="3" t="s">
        <v>1</v>
      </c>
      <c r="B5" s="102" t="s">
        <v>2</v>
      </c>
      <c r="C5" s="102"/>
      <c r="D5" s="102"/>
      <c r="E5" s="102"/>
      <c r="F5" s="102"/>
      <c r="G5" s="102"/>
      <c r="H5" s="183"/>
      <c r="I5" s="134"/>
    </row>
    <row r="6" spans="1:9">
      <c r="A6" s="3" t="s">
        <v>3</v>
      </c>
      <c r="B6" s="102" t="s">
        <v>4</v>
      </c>
      <c r="C6" s="102"/>
      <c r="D6" s="102"/>
      <c r="E6" s="102"/>
      <c r="F6" s="102"/>
      <c r="G6" s="102"/>
      <c r="H6" s="179"/>
      <c r="I6" s="134"/>
    </row>
    <row r="7" spans="1:9">
      <c r="A7" s="3" t="s">
        <v>5</v>
      </c>
      <c r="B7" s="102" t="s">
        <v>6</v>
      </c>
      <c r="C7" s="102"/>
      <c r="D7" s="102"/>
      <c r="E7" s="102"/>
      <c r="F7" s="102"/>
      <c r="G7" s="102"/>
      <c r="H7" s="134"/>
      <c r="I7" s="134"/>
    </row>
    <row r="8" spans="1:9">
      <c r="A8" s="3" t="s">
        <v>7</v>
      </c>
      <c r="B8" s="102" t="s">
        <v>8</v>
      </c>
      <c r="C8" s="102"/>
      <c r="D8" s="102"/>
      <c r="E8" s="102"/>
      <c r="F8" s="102"/>
      <c r="G8" s="102"/>
      <c r="H8" s="134"/>
      <c r="I8" s="134"/>
    </row>
    <row r="9" spans="1:9">
      <c r="A9" s="4"/>
      <c r="B9" s="2"/>
      <c r="C9" s="2"/>
      <c r="D9" s="2"/>
      <c r="E9" s="2"/>
      <c r="F9" s="2"/>
      <c r="G9" s="2"/>
      <c r="H9" s="4"/>
      <c r="I9" s="4"/>
    </row>
    <row r="10" spans="1:9">
      <c r="A10" s="181" t="s">
        <v>9</v>
      </c>
      <c r="B10" s="181"/>
      <c r="C10" s="181"/>
      <c r="D10" s="181"/>
      <c r="E10" s="181"/>
      <c r="F10" s="181"/>
      <c r="G10" s="181"/>
      <c r="H10" s="181"/>
      <c r="I10" s="181"/>
    </row>
    <row r="11" spans="1:9">
      <c r="A11" s="3">
        <v>1</v>
      </c>
      <c r="B11" s="102" t="s">
        <v>10</v>
      </c>
      <c r="C11" s="102"/>
      <c r="D11" s="102"/>
      <c r="E11" s="102"/>
      <c r="F11" s="102"/>
      <c r="G11" s="102"/>
      <c r="H11" s="179" t="s">
        <v>142</v>
      </c>
      <c r="I11" s="134"/>
    </row>
    <row r="12" spans="1:9">
      <c r="A12" s="3">
        <v>2</v>
      </c>
      <c r="B12" s="102" t="s">
        <v>11</v>
      </c>
      <c r="C12" s="102"/>
      <c r="D12" s="102"/>
      <c r="E12" s="102"/>
      <c r="F12" s="102"/>
      <c r="G12" s="102"/>
      <c r="H12" s="179" t="s">
        <v>144</v>
      </c>
      <c r="I12" s="134"/>
    </row>
    <row r="13" spans="1:9">
      <c r="A13" s="3">
        <v>3</v>
      </c>
      <c r="B13" s="102" t="s">
        <v>126</v>
      </c>
      <c r="C13" s="102"/>
      <c r="D13" s="102"/>
      <c r="E13" s="102"/>
      <c r="F13" s="102"/>
      <c r="G13" s="102"/>
      <c r="H13" s="180"/>
      <c r="I13" s="134"/>
    </row>
    <row r="14" spans="1:9">
      <c r="A14" s="3">
        <v>4</v>
      </c>
      <c r="B14" s="102" t="s">
        <v>12</v>
      </c>
      <c r="C14" s="102"/>
      <c r="D14" s="102"/>
      <c r="E14" s="102"/>
      <c r="F14" s="102"/>
      <c r="G14" s="102"/>
      <c r="H14" s="179" t="s">
        <v>130</v>
      </c>
      <c r="I14" s="134"/>
    </row>
    <row r="15" spans="1:9">
      <c r="A15" s="3">
        <v>5</v>
      </c>
      <c r="B15" s="102" t="s">
        <v>13</v>
      </c>
      <c r="C15" s="102"/>
      <c r="D15" s="102"/>
      <c r="E15" s="102"/>
      <c r="F15" s="102"/>
      <c r="G15" s="102"/>
      <c r="H15" s="184"/>
      <c r="I15" s="134"/>
    </row>
    <row r="16" spans="1:9">
      <c r="A16" s="113"/>
      <c r="B16" s="113"/>
      <c r="C16" s="113"/>
      <c r="D16" s="113"/>
      <c r="E16" s="113"/>
      <c r="F16" s="113"/>
      <c r="G16" s="113"/>
      <c r="H16" s="113"/>
      <c r="I16" s="113"/>
    </row>
    <row r="17" spans="1:11">
      <c r="A17" s="156" t="s">
        <v>14</v>
      </c>
      <c r="B17" s="156"/>
      <c r="C17" s="156"/>
      <c r="D17" s="156"/>
      <c r="E17" s="156"/>
      <c r="F17" s="156"/>
      <c r="G17" s="156"/>
      <c r="H17" s="156"/>
      <c r="I17" s="156"/>
    </row>
    <row r="18" spans="1:11">
      <c r="A18" s="1">
        <v>1</v>
      </c>
      <c r="B18" s="103" t="s">
        <v>15</v>
      </c>
      <c r="C18" s="103"/>
      <c r="D18" s="103"/>
      <c r="E18" s="103"/>
      <c r="F18" s="103"/>
      <c r="G18" s="103"/>
      <c r="H18" s="1" t="s">
        <v>16</v>
      </c>
      <c r="I18" s="1" t="s">
        <v>17</v>
      </c>
    </row>
    <row r="19" spans="1:11">
      <c r="A19" s="1" t="s">
        <v>1</v>
      </c>
      <c r="B19" s="102" t="s">
        <v>18</v>
      </c>
      <c r="C19" s="102"/>
      <c r="D19" s="102"/>
      <c r="E19" s="102"/>
      <c r="F19" s="102"/>
      <c r="G19" s="102"/>
      <c r="H19" s="8"/>
      <c r="I19" s="13">
        <f>H13</f>
        <v>0</v>
      </c>
    </row>
    <row r="20" spans="1:11">
      <c r="A20" s="103" t="s">
        <v>22</v>
      </c>
      <c r="B20" s="103"/>
      <c r="C20" s="103"/>
      <c r="D20" s="103"/>
      <c r="E20" s="103"/>
      <c r="F20" s="103"/>
      <c r="G20" s="103"/>
      <c r="H20" s="103"/>
      <c r="I20" s="9">
        <f>TRUNC(SUM(I19:I19),2)</f>
        <v>0</v>
      </c>
    </row>
    <row r="21" spans="1:11">
      <c r="A21" s="5"/>
      <c r="B21" s="5"/>
      <c r="C21" s="5"/>
      <c r="D21" s="5"/>
      <c r="E21" s="5"/>
      <c r="F21" s="5"/>
      <c r="G21" s="5"/>
      <c r="H21" s="5"/>
      <c r="I21" s="10"/>
    </row>
    <row r="22" spans="1:11">
      <c r="A22" s="156" t="s">
        <v>23</v>
      </c>
      <c r="B22" s="156"/>
      <c r="C22" s="156"/>
      <c r="D22" s="156"/>
      <c r="E22" s="156"/>
      <c r="F22" s="156"/>
      <c r="G22" s="156"/>
      <c r="H22" s="156"/>
      <c r="I22" s="156"/>
    </row>
    <row r="23" spans="1:11">
      <c r="A23" s="103" t="s">
        <v>24</v>
      </c>
      <c r="B23" s="103"/>
      <c r="C23" s="103"/>
      <c r="D23" s="103"/>
      <c r="E23" s="103"/>
      <c r="F23" s="103"/>
      <c r="G23" s="103"/>
      <c r="H23" s="1" t="s">
        <v>16</v>
      </c>
      <c r="I23" s="1" t="s">
        <v>17</v>
      </c>
    </row>
    <row r="24" spans="1:11">
      <c r="A24" s="1" t="s">
        <v>1</v>
      </c>
      <c r="B24" s="102" t="s">
        <v>25</v>
      </c>
      <c r="C24" s="102"/>
      <c r="D24" s="102"/>
      <c r="E24" s="102"/>
      <c r="F24" s="102"/>
      <c r="G24" s="102"/>
      <c r="H24" s="14">
        <v>8.3299999999999999E-2</v>
      </c>
      <c r="I24" s="13">
        <f>TRUNC($I$20*H24,2)</f>
        <v>0</v>
      </c>
    </row>
    <row r="25" spans="1:11">
      <c r="A25" s="1" t="s">
        <v>3</v>
      </c>
      <c r="B25" s="185" t="s">
        <v>138</v>
      </c>
      <c r="C25" s="102"/>
      <c r="D25" s="102"/>
      <c r="E25" s="102"/>
      <c r="F25" s="102"/>
      <c r="G25" s="102"/>
      <c r="H25" s="14">
        <v>0.1212</v>
      </c>
      <c r="I25" s="13">
        <f>TRUNC(H25*I20,2)</f>
        <v>0</v>
      </c>
      <c r="J25" s="63"/>
    </row>
    <row r="26" spans="1:11">
      <c r="A26" s="103" t="s">
        <v>27</v>
      </c>
      <c r="B26" s="103"/>
      <c r="C26" s="103"/>
      <c r="D26" s="103"/>
      <c r="E26" s="103"/>
      <c r="F26" s="103"/>
      <c r="G26" s="103"/>
      <c r="H26" s="6">
        <f>TRUNC(SUM(H24:H25),4)</f>
        <v>0.20449999999999999</v>
      </c>
      <c r="I26" s="9">
        <f>TRUNC(SUM(I24:I25),2)</f>
        <v>0</v>
      </c>
    </row>
    <row r="27" spans="1:11">
      <c r="A27" s="176"/>
      <c r="B27" s="177"/>
      <c r="C27" s="177"/>
      <c r="D27" s="177"/>
      <c r="E27" s="177"/>
      <c r="F27" s="177"/>
      <c r="G27" s="177"/>
      <c r="H27" s="177"/>
      <c r="I27" s="177"/>
      <c r="J27" s="11" t="s">
        <v>28</v>
      </c>
      <c r="K27" s="10">
        <f>I20+I26</f>
        <v>0</v>
      </c>
    </row>
    <row r="28" spans="1:11">
      <c r="A28" s="103" t="s">
        <v>29</v>
      </c>
      <c r="B28" s="103"/>
      <c r="C28" s="103"/>
      <c r="D28" s="103"/>
      <c r="E28" s="103"/>
      <c r="F28" s="103"/>
      <c r="G28" s="103"/>
      <c r="H28" s="1" t="s">
        <v>16</v>
      </c>
      <c r="I28" s="1" t="s">
        <v>17</v>
      </c>
    </row>
    <row r="29" spans="1:11" ht="15.75">
      <c r="A29" s="1" t="s">
        <v>1</v>
      </c>
      <c r="B29" s="102" t="s">
        <v>30</v>
      </c>
      <c r="C29" s="102"/>
      <c r="D29" s="102"/>
      <c r="E29" s="102"/>
      <c r="F29" s="102"/>
      <c r="G29" s="102"/>
      <c r="H29" s="14">
        <v>0.2</v>
      </c>
      <c r="I29" s="13">
        <f>H29*$K$27</f>
        <v>0</v>
      </c>
      <c r="K29" s="69"/>
    </row>
    <row r="30" spans="1:11" ht="15.75">
      <c r="A30" s="1" t="s">
        <v>3</v>
      </c>
      <c r="B30" s="102" t="s">
        <v>31</v>
      </c>
      <c r="C30" s="102"/>
      <c r="D30" s="102"/>
      <c r="E30" s="102"/>
      <c r="F30" s="102"/>
      <c r="G30" s="102"/>
      <c r="H30" s="14">
        <v>2.5000000000000001E-2</v>
      </c>
      <c r="I30" s="13">
        <f t="shared" ref="I30:I36" si="0">H30*$K$27</f>
        <v>0</v>
      </c>
      <c r="K30" s="69"/>
    </row>
    <row r="31" spans="1:11" ht="15.75">
      <c r="A31" s="1" t="s">
        <v>5</v>
      </c>
      <c r="B31" s="102" t="s">
        <v>32</v>
      </c>
      <c r="C31" s="102"/>
      <c r="D31" s="102"/>
      <c r="E31" s="102"/>
      <c r="F31" s="102"/>
      <c r="G31" s="102"/>
      <c r="H31" s="14">
        <v>0.03</v>
      </c>
      <c r="I31" s="13">
        <f t="shared" si="0"/>
        <v>0</v>
      </c>
      <c r="K31" s="69"/>
    </row>
    <row r="32" spans="1:11" ht="15.75">
      <c r="A32" s="1" t="s">
        <v>7</v>
      </c>
      <c r="B32" s="102" t="s">
        <v>33</v>
      </c>
      <c r="C32" s="102"/>
      <c r="D32" s="102"/>
      <c r="E32" s="102"/>
      <c r="F32" s="102"/>
      <c r="G32" s="102"/>
      <c r="H32" s="14">
        <v>1.4999999999999999E-2</v>
      </c>
      <c r="I32" s="13">
        <f t="shared" si="0"/>
        <v>0</v>
      </c>
      <c r="K32" s="69"/>
    </row>
    <row r="33" spans="1:11" ht="15.75">
      <c r="A33" s="1" t="s">
        <v>20</v>
      </c>
      <c r="B33" s="102" t="s">
        <v>34</v>
      </c>
      <c r="C33" s="102"/>
      <c r="D33" s="102"/>
      <c r="E33" s="102"/>
      <c r="F33" s="102"/>
      <c r="G33" s="102"/>
      <c r="H33" s="14">
        <v>0.01</v>
      </c>
      <c r="I33" s="13">
        <f t="shared" si="0"/>
        <v>0</v>
      </c>
      <c r="K33" s="69"/>
    </row>
    <row r="34" spans="1:11" ht="15.75">
      <c r="A34" s="1" t="s">
        <v>21</v>
      </c>
      <c r="B34" s="102" t="s">
        <v>35</v>
      </c>
      <c r="C34" s="102"/>
      <c r="D34" s="102"/>
      <c r="E34" s="102"/>
      <c r="F34" s="102"/>
      <c r="G34" s="102"/>
      <c r="H34" s="14">
        <v>6.0000000000000001E-3</v>
      </c>
      <c r="I34" s="13">
        <f t="shared" si="0"/>
        <v>0</v>
      </c>
      <c r="K34" s="69"/>
    </row>
    <row r="35" spans="1:11" ht="15.75">
      <c r="A35" s="1" t="s">
        <v>36</v>
      </c>
      <c r="B35" s="102" t="s">
        <v>37</v>
      </c>
      <c r="C35" s="102"/>
      <c r="D35" s="102"/>
      <c r="E35" s="102"/>
      <c r="F35" s="102"/>
      <c r="G35" s="102"/>
      <c r="H35" s="14">
        <v>2E-3</v>
      </c>
      <c r="I35" s="13">
        <f t="shared" si="0"/>
        <v>0</v>
      </c>
      <c r="K35" s="69"/>
    </row>
    <row r="36" spans="1:11" ht="15.75">
      <c r="A36" s="1" t="s">
        <v>38</v>
      </c>
      <c r="B36" s="102" t="s">
        <v>39</v>
      </c>
      <c r="C36" s="102"/>
      <c r="D36" s="102"/>
      <c r="E36" s="102"/>
      <c r="F36" s="102"/>
      <c r="G36" s="102"/>
      <c r="H36" s="14">
        <v>0.08</v>
      </c>
      <c r="I36" s="13">
        <f t="shared" si="0"/>
        <v>0</v>
      </c>
      <c r="K36" s="69"/>
    </row>
    <row r="37" spans="1:11">
      <c r="A37" s="103" t="s">
        <v>40</v>
      </c>
      <c r="B37" s="103"/>
      <c r="C37" s="103"/>
      <c r="D37" s="103"/>
      <c r="E37" s="103"/>
      <c r="F37" s="103"/>
      <c r="G37" s="103"/>
      <c r="H37" s="6">
        <f>SUM(H29:H36)</f>
        <v>0.36800000000000005</v>
      </c>
      <c r="I37" s="9">
        <f>TRUNC(SUM(I29:I36),2)</f>
        <v>0</v>
      </c>
    </row>
    <row r="38" spans="1:11">
      <c r="A38" s="171"/>
      <c r="B38" s="171"/>
      <c r="C38" s="171"/>
      <c r="D38" s="171"/>
      <c r="E38" s="171"/>
      <c r="F38" s="171"/>
      <c r="G38" s="171"/>
      <c r="H38" s="171"/>
      <c r="I38" s="172"/>
    </row>
    <row r="39" spans="1:11">
      <c r="A39" s="103" t="s">
        <v>41</v>
      </c>
      <c r="B39" s="103"/>
      <c r="C39" s="103"/>
      <c r="D39" s="103"/>
      <c r="E39" s="103"/>
      <c r="F39" s="103"/>
      <c r="G39" s="103"/>
      <c r="H39" s="6"/>
      <c r="I39" s="1" t="s">
        <v>17</v>
      </c>
    </row>
    <row r="40" spans="1:11">
      <c r="A40" s="1" t="s">
        <v>1</v>
      </c>
      <c r="B40" s="173" t="s">
        <v>164</v>
      </c>
      <c r="C40" s="174"/>
      <c r="D40" s="174"/>
      <c r="E40" s="174"/>
      <c r="F40" s="174"/>
      <c r="G40" s="175"/>
      <c r="H40" s="3" t="s">
        <v>42</v>
      </c>
      <c r="I40" s="12"/>
    </row>
    <row r="41" spans="1:11">
      <c r="A41" s="1" t="s">
        <v>3</v>
      </c>
      <c r="B41" s="173" t="s">
        <v>165</v>
      </c>
      <c r="C41" s="174"/>
      <c r="D41" s="174"/>
      <c r="E41" s="174"/>
      <c r="F41" s="174"/>
      <c r="G41" s="175"/>
      <c r="H41" s="3" t="s">
        <v>42</v>
      </c>
      <c r="I41" s="12"/>
    </row>
    <row r="42" spans="1:11">
      <c r="A42" s="1" t="s">
        <v>5</v>
      </c>
      <c r="B42" s="173" t="s">
        <v>166</v>
      </c>
      <c r="C42" s="174"/>
      <c r="D42" s="174"/>
      <c r="E42" s="174"/>
      <c r="F42" s="174"/>
      <c r="G42" s="175"/>
      <c r="H42" s="3" t="s">
        <v>42</v>
      </c>
      <c r="I42" s="12"/>
    </row>
    <row r="43" spans="1:11">
      <c r="A43" s="1" t="s">
        <v>7</v>
      </c>
      <c r="B43" s="123" t="s">
        <v>167</v>
      </c>
      <c r="C43" s="124"/>
      <c r="D43" s="124"/>
      <c r="E43" s="124"/>
      <c r="F43" s="124"/>
      <c r="G43" s="125"/>
      <c r="H43" s="62" t="s">
        <v>42</v>
      </c>
      <c r="I43" s="12"/>
    </row>
    <row r="44" spans="1:11">
      <c r="A44" s="1" t="s">
        <v>20</v>
      </c>
      <c r="B44" s="123" t="s">
        <v>168</v>
      </c>
      <c r="C44" s="124"/>
      <c r="D44" s="124"/>
      <c r="E44" s="124"/>
      <c r="F44" s="124"/>
      <c r="G44" s="125"/>
      <c r="H44" s="62" t="s">
        <v>42</v>
      </c>
      <c r="I44" s="12"/>
    </row>
    <row r="45" spans="1:11">
      <c r="A45" s="103" t="s">
        <v>43</v>
      </c>
      <c r="B45" s="103"/>
      <c r="C45" s="103"/>
      <c r="D45" s="103"/>
      <c r="E45" s="103"/>
      <c r="F45" s="103"/>
      <c r="G45" s="103"/>
      <c r="H45" s="103"/>
      <c r="I45" s="9">
        <f>SUM(I40:I44)</f>
        <v>0</v>
      </c>
    </row>
    <row r="46" spans="1:11">
      <c r="A46" s="171"/>
      <c r="B46" s="171"/>
      <c r="C46" s="171"/>
      <c r="D46" s="171"/>
      <c r="E46" s="171"/>
      <c r="F46" s="171"/>
      <c r="G46" s="171"/>
      <c r="H46" s="171"/>
      <c r="I46" s="172"/>
    </row>
    <row r="47" spans="1:11">
      <c r="A47" s="146" t="s">
        <v>44</v>
      </c>
      <c r="B47" s="146"/>
      <c r="C47" s="146"/>
      <c r="D47" s="146"/>
      <c r="E47" s="146"/>
      <c r="F47" s="146"/>
      <c r="G47" s="146"/>
      <c r="H47" s="146"/>
      <c r="I47" s="146"/>
    </row>
    <row r="48" spans="1:11">
      <c r="A48" s="103" t="s">
        <v>45</v>
      </c>
      <c r="B48" s="103"/>
      <c r="C48" s="103"/>
      <c r="D48" s="103"/>
      <c r="E48" s="103"/>
      <c r="F48" s="103"/>
      <c r="G48" s="103"/>
      <c r="H48" s="103"/>
      <c r="I48" s="1" t="s">
        <v>17</v>
      </c>
    </row>
    <row r="49" spans="1:13">
      <c r="A49" s="1" t="s">
        <v>46</v>
      </c>
      <c r="B49" s="134" t="s">
        <v>47</v>
      </c>
      <c r="C49" s="134"/>
      <c r="D49" s="134"/>
      <c r="E49" s="134"/>
      <c r="F49" s="134"/>
      <c r="G49" s="134"/>
      <c r="H49" s="134"/>
      <c r="I49" s="13">
        <f>I26</f>
        <v>0</v>
      </c>
    </row>
    <row r="50" spans="1:13">
      <c r="A50" s="1" t="s">
        <v>48</v>
      </c>
      <c r="B50" s="134" t="s">
        <v>49</v>
      </c>
      <c r="C50" s="134"/>
      <c r="D50" s="134"/>
      <c r="E50" s="134"/>
      <c r="F50" s="134"/>
      <c r="G50" s="134"/>
      <c r="H50" s="134"/>
      <c r="I50" s="13">
        <f>I37</f>
        <v>0</v>
      </c>
    </row>
    <row r="51" spans="1:13">
      <c r="A51" s="1" t="s">
        <v>50</v>
      </c>
      <c r="B51" s="134" t="s">
        <v>51</v>
      </c>
      <c r="C51" s="134"/>
      <c r="D51" s="134"/>
      <c r="E51" s="134"/>
      <c r="F51" s="134"/>
      <c r="G51" s="134"/>
      <c r="H51" s="134"/>
      <c r="I51" s="13">
        <f>I45</f>
        <v>0</v>
      </c>
    </row>
    <row r="52" spans="1:13">
      <c r="A52" s="103" t="s">
        <v>52</v>
      </c>
      <c r="B52" s="103"/>
      <c r="C52" s="103"/>
      <c r="D52" s="103"/>
      <c r="E52" s="103"/>
      <c r="F52" s="103"/>
      <c r="G52" s="103"/>
      <c r="H52" s="103"/>
      <c r="I52" s="9">
        <f>TRUNC(SUM(I49:I51),2)</f>
        <v>0</v>
      </c>
    </row>
    <row r="53" spans="1:13">
      <c r="A53" s="154"/>
      <c r="B53" s="155"/>
      <c r="C53" s="155"/>
      <c r="D53" s="155"/>
      <c r="E53" s="155"/>
      <c r="F53" s="155"/>
      <c r="G53" s="155"/>
      <c r="H53" s="155"/>
      <c r="I53" s="155"/>
    </row>
    <row r="54" spans="1:13">
      <c r="A54" s="156" t="s">
        <v>53</v>
      </c>
      <c r="B54" s="156"/>
      <c r="C54" s="156"/>
      <c r="D54" s="156"/>
      <c r="E54" s="156"/>
      <c r="F54" s="156"/>
      <c r="G54" s="156"/>
      <c r="H54" s="156"/>
      <c r="I54" s="156"/>
    </row>
    <row r="55" spans="1:13">
      <c r="A55" s="1">
        <v>3</v>
      </c>
      <c r="B55" s="103" t="s">
        <v>54</v>
      </c>
      <c r="C55" s="103"/>
      <c r="D55" s="103"/>
      <c r="E55" s="103"/>
      <c r="F55" s="103"/>
      <c r="G55" s="103"/>
      <c r="H55" s="1" t="s">
        <v>16</v>
      </c>
      <c r="I55" s="1" t="s">
        <v>17</v>
      </c>
    </row>
    <row r="56" spans="1:13" ht="15.75">
      <c r="A56" s="1" t="s">
        <v>1</v>
      </c>
      <c r="B56" s="102" t="s">
        <v>55</v>
      </c>
      <c r="C56" s="102"/>
      <c r="D56" s="102"/>
      <c r="E56" s="102"/>
      <c r="F56" s="102"/>
      <c r="G56" s="102"/>
      <c r="H56" s="14">
        <v>4.1999999999999997E-3</v>
      </c>
      <c r="I56" s="13">
        <f>$I$20*H56</f>
        <v>0</v>
      </c>
      <c r="L56" s="64"/>
      <c r="M56" s="65"/>
    </row>
    <row r="57" spans="1:13" ht="15.75">
      <c r="A57" s="1" t="s">
        <v>3</v>
      </c>
      <c r="B57" s="102" t="s">
        <v>56</v>
      </c>
      <c r="C57" s="102"/>
      <c r="D57" s="102"/>
      <c r="E57" s="102"/>
      <c r="F57" s="102"/>
      <c r="G57" s="102"/>
      <c r="H57" s="14">
        <v>3.3599999999999998E-4</v>
      </c>
      <c r="I57" s="13">
        <f>H57*I20</f>
        <v>0</v>
      </c>
      <c r="L57" s="64"/>
      <c r="M57" s="65"/>
    </row>
    <row r="58" spans="1:13" ht="15.75">
      <c r="A58" s="1" t="s">
        <v>5</v>
      </c>
      <c r="B58" s="102" t="s">
        <v>57</v>
      </c>
      <c r="C58" s="102"/>
      <c r="D58" s="102"/>
      <c r="E58" s="102"/>
      <c r="F58" s="102"/>
      <c r="G58" s="102"/>
      <c r="H58" s="14">
        <v>1.9E-3</v>
      </c>
      <c r="I58" s="13">
        <f>$I$20*H58</f>
        <v>0</v>
      </c>
      <c r="J58" s="63"/>
      <c r="L58" s="66"/>
      <c r="M58" s="65"/>
    </row>
    <row r="59" spans="1:13" ht="15.75">
      <c r="A59" s="1" t="s">
        <v>7</v>
      </c>
      <c r="B59" s="102" t="s">
        <v>58</v>
      </c>
      <c r="C59" s="102"/>
      <c r="D59" s="102"/>
      <c r="E59" s="102"/>
      <c r="F59" s="102"/>
      <c r="G59" s="102"/>
      <c r="H59" s="14">
        <v>1.9400000000000001E-2</v>
      </c>
      <c r="I59" s="13">
        <f>$I$20*H59</f>
        <v>0</v>
      </c>
      <c r="L59" s="64"/>
      <c r="M59" s="67"/>
    </row>
    <row r="60" spans="1:13" ht="15.75">
      <c r="A60" s="57" t="s">
        <v>20</v>
      </c>
      <c r="B60" s="170" t="s">
        <v>59</v>
      </c>
      <c r="C60" s="170"/>
      <c r="D60" s="170"/>
      <c r="E60" s="170"/>
      <c r="F60" s="170"/>
      <c r="G60" s="170"/>
      <c r="H60" s="77">
        <f>H37*H59</f>
        <v>7.1392000000000009E-3</v>
      </c>
      <c r="I60" s="60">
        <f t="shared" ref="I60:I61" si="1">$I$20*H60</f>
        <v>0</v>
      </c>
      <c r="L60" s="68"/>
      <c r="M60" s="65"/>
    </row>
    <row r="61" spans="1:13" ht="15.75">
      <c r="A61" s="1" t="s">
        <v>21</v>
      </c>
      <c r="B61" s="102" t="s">
        <v>60</v>
      </c>
      <c r="C61" s="102"/>
      <c r="D61" s="102"/>
      <c r="E61" s="102"/>
      <c r="F61" s="102"/>
      <c r="G61" s="102"/>
      <c r="H61" s="14">
        <v>3.8199999999999998E-2</v>
      </c>
      <c r="I61" s="13">
        <f t="shared" si="1"/>
        <v>0</v>
      </c>
      <c r="J61" s="63"/>
      <c r="L61" s="64"/>
      <c r="M61" s="65"/>
    </row>
    <row r="62" spans="1:13">
      <c r="A62" s="103" t="s">
        <v>61</v>
      </c>
      <c r="B62" s="103"/>
      <c r="C62" s="103"/>
      <c r="D62" s="103"/>
      <c r="E62" s="103"/>
      <c r="F62" s="103"/>
      <c r="G62" s="103"/>
      <c r="H62" s="6">
        <f>TRUNC(SUM(H56:H61),4)</f>
        <v>7.1099999999999997E-2</v>
      </c>
      <c r="I62" s="9">
        <f>TRUNC(SUM(I56:I61),2)</f>
        <v>0</v>
      </c>
    </row>
    <row r="63" spans="1:13">
      <c r="A63" s="127"/>
      <c r="B63" s="152"/>
      <c r="C63" s="152"/>
      <c r="D63" s="152"/>
      <c r="E63" s="152"/>
      <c r="F63" s="152"/>
      <c r="G63" s="152"/>
      <c r="H63" s="152"/>
      <c r="I63" s="152"/>
    </row>
    <row r="64" spans="1:13">
      <c r="A64" s="156" t="s">
        <v>62</v>
      </c>
      <c r="B64" s="156"/>
      <c r="C64" s="156"/>
      <c r="D64" s="156"/>
      <c r="E64" s="156"/>
      <c r="F64" s="156"/>
      <c r="G64" s="156"/>
      <c r="H64" s="156"/>
      <c r="I64" s="156"/>
      <c r="J64" s="58" t="s">
        <v>127</v>
      </c>
      <c r="K64" s="59">
        <f>I20+I52+I62</f>
        <v>0</v>
      </c>
    </row>
    <row r="65" spans="1:11">
      <c r="A65" s="103" t="s">
        <v>63</v>
      </c>
      <c r="B65" s="103"/>
      <c r="C65" s="103"/>
      <c r="D65" s="103"/>
      <c r="E65" s="103"/>
      <c r="F65" s="103"/>
      <c r="G65" s="103"/>
      <c r="H65" s="1" t="s">
        <v>16</v>
      </c>
      <c r="I65" s="1" t="s">
        <v>17</v>
      </c>
    </row>
    <row r="66" spans="1:11">
      <c r="A66" s="1" t="s">
        <v>1</v>
      </c>
      <c r="B66" s="102" t="s">
        <v>64</v>
      </c>
      <c r="C66" s="102"/>
      <c r="D66" s="102"/>
      <c r="E66" s="102"/>
      <c r="F66" s="102"/>
      <c r="G66" s="102"/>
      <c r="H66" s="14">
        <v>8.3299999999999999E-2</v>
      </c>
      <c r="I66" s="13">
        <f>$K$64*H66</f>
        <v>0</v>
      </c>
    </row>
    <row r="67" spans="1:11">
      <c r="A67" s="1" t="s">
        <v>3</v>
      </c>
      <c r="B67" s="102" t="s">
        <v>65</v>
      </c>
      <c r="C67" s="102"/>
      <c r="D67" s="102"/>
      <c r="E67" s="102"/>
      <c r="F67" s="102"/>
      <c r="G67" s="102"/>
      <c r="H67" s="14">
        <v>8.2000000000000007E-3</v>
      </c>
      <c r="I67" s="13">
        <f t="shared" ref="I67:I70" si="2">$K$64*H67</f>
        <v>0</v>
      </c>
    </row>
    <row r="68" spans="1:11">
      <c r="A68" s="1" t="s">
        <v>5</v>
      </c>
      <c r="B68" s="102" t="s">
        <v>66</v>
      </c>
      <c r="C68" s="102"/>
      <c r="D68" s="102"/>
      <c r="E68" s="102"/>
      <c r="F68" s="102"/>
      <c r="G68" s="102"/>
      <c r="H68" s="14">
        <v>2.0000000000000001E-4</v>
      </c>
      <c r="I68" s="13">
        <f t="shared" si="2"/>
        <v>0</v>
      </c>
    </row>
    <row r="69" spans="1:11">
      <c r="A69" s="1" t="s">
        <v>7</v>
      </c>
      <c r="B69" s="102" t="s">
        <v>67</v>
      </c>
      <c r="C69" s="102"/>
      <c r="D69" s="102"/>
      <c r="E69" s="102"/>
      <c r="F69" s="102"/>
      <c r="G69" s="102"/>
      <c r="H69" s="14">
        <v>2.9999999999999997E-4</v>
      </c>
      <c r="I69" s="13">
        <f t="shared" si="2"/>
        <v>0</v>
      </c>
    </row>
    <row r="70" spans="1:11" ht="15.75">
      <c r="A70" s="1" t="s">
        <v>20</v>
      </c>
      <c r="B70" s="102" t="s">
        <v>68</v>
      </c>
      <c r="C70" s="102"/>
      <c r="D70" s="102"/>
      <c r="E70" s="102"/>
      <c r="F70" s="102"/>
      <c r="G70" s="102"/>
      <c r="H70" s="14">
        <v>6.1999999999999998E-3</v>
      </c>
      <c r="I70" s="13">
        <f t="shared" si="2"/>
        <v>0</v>
      </c>
      <c r="J70" s="64"/>
      <c r="K70" s="65"/>
    </row>
    <row r="71" spans="1:11">
      <c r="A71" s="103" t="s">
        <v>69</v>
      </c>
      <c r="B71" s="103"/>
      <c r="C71" s="103"/>
      <c r="D71" s="103"/>
      <c r="E71" s="103"/>
      <c r="F71" s="103"/>
      <c r="G71" s="103"/>
      <c r="H71" s="6">
        <f>TRUNC(SUM(H66:H70),4)</f>
        <v>9.8199999999999996E-2</v>
      </c>
      <c r="I71" s="9">
        <f>TRUNC(SUM(I66:I70),2)</f>
        <v>0</v>
      </c>
    </row>
    <row r="72" spans="1:11">
      <c r="A72" s="162"/>
      <c r="B72" s="163"/>
      <c r="C72" s="163"/>
      <c r="D72" s="163"/>
      <c r="E72" s="163"/>
      <c r="F72" s="163"/>
      <c r="G72" s="163"/>
      <c r="H72" s="163"/>
      <c r="I72" s="163"/>
    </row>
    <row r="73" spans="1:11">
      <c r="A73" s="186" t="s">
        <v>184</v>
      </c>
      <c r="B73" s="186"/>
      <c r="C73" s="186"/>
      <c r="D73" s="186"/>
      <c r="E73" s="186"/>
      <c r="F73" s="186"/>
      <c r="G73" s="186"/>
      <c r="H73" s="90" t="s">
        <v>16</v>
      </c>
      <c r="I73" s="90" t="s">
        <v>17</v>
      </c>
    </row>
    <row r="74" spans="1:11">
      <c r="A74" s="90" t="s">
        <v>1</v>
      </c>
      <c r="B74" s="187" t="s">
        <v>70</v>
      </c>
      <c r="C74" s="187"/>
      <c r="D74" s="187"/>
      <c r="E74" s="187"/>
      <c r="F74" s="187"/>
      <c r="G74" s="187"/>
      <c r="H74" s="91">
        <v>0</v>
      </c>
      <c r="I74" s="92">
        <f t="shared" ref="I74" si="3">$I$20*H74</f>
        <v>0</v>
      </c>
    </row>
    <row r="75" spans="1:11">
      <c r="A75" s="186" t="s">
        <v>71</v>
      </c>
      <c r="B75" s="186"/>
      <c r="C75" s="186"/>
      <c r="D75" s="186"/>
      <c r="E75" s="186"/>
      <c r="F75" s="186"/>
      <c r="G75" s="186"/>
      <c r="H75" s="93">
        <f>TRUNC(SUM(H74),4)</f>
        <v>0</v>
      </c>
      <c r="I75" s="94">
        <f>TRUNC(SUM(I74),2)</f>
        <v>0</v>
      </c>
    </row>
    <row r="76" spans="1:11">
      <c r="A76" s="159"/>
      <c r="B76" s="160"/>
      <c r="C76" s="160"/>
      <c r="D76" s="160"/>
      <c r="E76" s="160"/>
      <c r="F76" s="160"/>
      <c r="G76" s="160"/>
      <c r="H76" s="160"/>
      <c r="I76" s="160"/>
    </row>
    <row r="77" spans="1:11">
      <c r="A77" s="146" t="s">
        <v>72</v>
      </c>
      <c r="B77" s="146"/>
      <c r="C77" s="146"/>
      <c r="D77" s="146"/>
      <c r="E77" s="146"/>
      <c r="F77" s="146"/>
      <c r="G77" s="146"/>
      <c r="H77" s="146"/>
      <c r="I77" s="146"/>
    </row>
    <row r="78" spans="1:11">
      <c r="A78" s="103" t="s">
        <v>73</v>
      </c>
      <c r="B78" s="103"/>
      <c r="C78" s="103"/>
      <c r="D78" s="103"/>
      <c r="E78" s="103"/>
      <c r="F78" s="103"/>
      <c r="G78" s="103"/>
      <c r="H78" s="103"/>
      <c r="I78" s="1" t="s">
        <v>17</v>
      </c>
    </row>
    <row r="79" spans="1:11">
      <c r="A79" s="1" t="s">
        <v>74</v>
      </c>
      <c r="B79" s="134" t="s">
        <v>75</v>
      </c>
      <c r="C79" s="134"/>
      <c r="D79" s="134"/>
      <c r="E79" s="134"/>
      <c r="F79" s="134"/>
      <c r="G79" s="134"/>
      <c r="H79" s="134"/>
      <c r="I79" s="13">
        <f>I71</f>
        <v>0</v>
      </c>
    </row>
    <row r="80" spans="1:11">
      <c r="A80" s="90" t="s">
        <v>76</v>
      </c>
      <c r="B80" s="161" t="s">
        <v>77</v>
      </c>
      <c r="C80" s="161"/>
      <c r="D80" s="161"/>
      <c r="E80" s="161"/>
      <c r="F80" s="161"/>
      <c r="G80" s="161"/>
      <c r="H80" s="161"/>
      <c r="I80" s="92">
        <f>I75</f>
        <v>0</v>
      </c>
    </row>
    <row r="81" spans="1:9">
      <c r="A81" s="103" t="s">
        <v>78</v>
      </c>
      <c r="B81" s="103"/>
      <c r="C81" s="103"/>
      <c r="D81" s="103"/>
      <c r="E81" s="103"/>
      <c r="F81" s="103"/>
      <c r="G81" s="103"/>
      <c r="H81" s="103"/>
      <c r="I81" s="9">
        <f>TRUNC(SUM(I79:I80),2)</f>
        <v>0</v>
      </c>
    </row>
    <row r="82" spans="1:9">
      <c r="A82" s="154"/>
      <c r="B82" s="155"/>
      <c r="C82" s="155"/>
      <c r="D82" s="155"/>
      <c r="E82" s="155"/>
      <c r="F82" s="155"/>
      <c r="G82" s="155"/>
      <c r="H82" s="155"/>
      <c r="I82" s="155"/>
    </row>
    <row r="83" spans="1:9">
      <c r="A83" s="156" t="s">
        <v>79</v>
      </c>
      <c r="B83" s="156"/>
      <c r="C83" s="156"/>
      <c r="D83" s="156"/>
      <c r="E83" s="156"/>
      <c r="F83" s="156"/>
      <c r="G83" s="156"/>
      <c r="H83" s="156"/>
      <c r="I83" s="156"/>
    </row>
    <row r="84" spans="1:9">
      <c r="A84" s="1">
        <v>5</v>
      </c>
      <c r="B84" s="103" t="s">
        <v>80</v>
      </c>
      <c r="C84" s="103"/>
      <c r="D84" s="103"/>
      <c r="E84" s="103"/>
      <c r="F84" s="103"/>
      <c r="G84" s="103"/>
      <c r="H84" s="1"/>
      <c r="I84" s="1" t="s">
        <v>17</v>
      </c>
    </row>
    <row r="85" spans="1:9">
      <c r="A85" s="1" t="s">
        <v>1</v>
      </c>
      <c r="B85" s="157" t="s">
        <v>128</v>
      </c>
      <c r="C85" s="158"/>
      <c r="D85" s="158"/>
      <c r="E85" s="158"/>
      <c r="F85" s="158"/>
      <c r="G85" s="158"/>
      <c r="H85" s="3" t="s">
        <v>42</v>
      </c>
      <c r="I85" s="83">
        <f>SUM(Insumos!E11:E16)/12</f>
        <v>0</v>
      </c>
    </row>
    <row r="86" spans="1:9">
      <c r="A86" s="103" t="s">
        <v>81</v>
      </c>
      <c r="B86" s="103"/>
      <c r="C86" s="103"/>
      <c r="D86" s="103"/>
      <c r="E86" s="103"/>
      <c r="F86" s="103"/>
      <c r="G86" s="103"/>
      <c r="H86" s="6" t="s">
        <v>42</v>
      </c>
      <c r="I86" s="84">
        <f>TRUNC(SUM(I85:I85),2)</f>
        <v>0</v>
      </c>
    </row>
    <row r="87" spans="1:9">
      <c r="A87" s="154"/>
      <c r="B87" s="155"/>
      <c r="C87" s="155"/>
      <c r="D87" s="155"/>
      <c r="E87" s="155"/>
      <c r="F87" s="155"/>
      <c r="G87" s="155"/>
      <c r="H87" s="155"/>
      <c r="I87" s="155"/>
    </row>
    <row r="88" spans="1:9">
      <c r="A88" s="156" t="s">
        <v>82</v>
      </c>
      <c r="B88" s="156"/>
      <c r="C88" s="156"/>
      <c r="D88" s="156"/>
      <c r="E88" s="156"/>
      <c r="F88" s="156"/>
      <c r="G88" s="156"/>
      <c r="H88" s="156"/>
      <c r="I88" s="156"/>
    </row>
    <row r="89" spans="1:9">
      <c r="A89" s="1">
        <v>6</v>
      </c>
      <c r="B89" s="103" t="s">
        <v>83</v>
      </c>
      <c r="C89" s="103"/>
      <c r="D89" s="103"/>
      <c r="E89" s="103"/>
      <c r="F89" s="103"/>
      <c r="G89" s="103"/>
      <c r="H89" s="1" t="s">
        <v>16</v>
      </c>
      <c r="I89" s="1" t="s">
        <v>17</v>
      </c>
    </row>
    <row r="90" spans="1:9">
      <c r="A90" s="1" t="s">
        <v>1</v>
      </c>
      <c r="B90" s="102" t="s">
        <v>84</v>
      </c>
      <c r="C90" s="102"/>
      <c r="D90" s="102"/>
      <c r="E90" s="102"/>
      <c r="F90" s="102"/>
      <c r="G90" s="102"/>
      <c r="H90" s="50"/>
      <c r="I90" s="13">
        <f>TRUNC(H90*I115,2)</f>
        <v>0</v>
      </c>
    </row>
    <row r="91" spans="1:9">
      <c r="A91" s="1" t="s">
        <v>3</v>
      </c>
      <c r="B91" s="102" t="s">
        <v>85</v>
      </c>
      <c r="C91" s="102"/>
      <c r="D91" s="102"/>
      <c r="E91" s="102"/>
      <c r="F91" s="102"/>
      <c r="G91" s="102"/>
      <c r="H91" s="51"/>
      <c r="I91" s="13">
        <f>TRUNC(H91*(I90+I115),2)</f>
        <v>0</v>
      </c>
    </row>
    <row r="92" spans="1:9">
      <c r="A92" s="1" t="s">
        <v>5</v>
      </c>
      <c r="B92" s="151" t="s">
        <v>86</v>
      </c>
      <c r="C92" s="151"/>
      <c r="D92" s="151"/>
      <c r="E92" s="151"/>
      <c r="F92" s="151"/>
      <c r="G92" s="151"/>
      <c r="H92" s="48"/>
      <c r="I92" s="23"/>
    </row>
    <row r="93" spans="1:9">
      <c r="A93" s="1" t="s">
        <v>87</v>
      </c>
      <c r="B93" s="102" t="s">
        <v>88</v>
      </c>
      <c r="C93" s="102"/>
      <c r="D93" s="102"/>
      <c r="E93" s="102"/>
      <c r="F93" s="102"/>
      <c r="G93" s="102"/>
      <c r="H93" s="52"/>
      <c r="I93" s="13">
        <f>H93*I104</f>
        <v>0</v>
      </c>
    </row>
    <row r="94" spans="1:9">
      <c r="A94" s="1" t="s">
        <v>89</v>
      </c>
      <c r="B94" s="102" t="s">
        <v>90</v>
      </c>
      <c r="C94" s="102"/>
      <c r="D94" s="102"/>
      <c r="E94" s="102"/>
      <c r="F94" s="102"/>
      <c r="G94" s="102"/>
      <c r="H94" s="53"/>
      <c r="I94" s="13">
        <f>H94*I104</f>
        <v>0</v>
      </c>
    </row>
    <row r="95" spans="1:9">
      <c r="A95" s="1" t="s">
        <v>91</v>
      </c>
      <c r="B95" s="102" t="s">
        <v>92</v>
      </c>
      <c r="C95" s="102"/>
      <c r="D95" s="102"/>
      <c r="E95" s="102"/>
      <c r="F95" s="102"/>
      <c r="G95" s="102"/>
      <c r="H95" s="54"/>
      <c r="I95" s="13">
        <f>H95*I104</f>
        <v>0</v>
      </c>
    </row>
    <row r="96" spans="1:9">
      <c r="A96" s="1" t="s">
        <v>159</v>
      </c>
      <c r="B96" s="124" t="s">
        <v>160</v>
      </c>
      <c r="C96" s="124"/>
      <c r="D96" s="124"/>
      <c r="E96" s="124"/>
      <c r="F96" s="124"/>
      <c r="G96" s="124"/>
      <c r="H96" s="54"/>
      <c r="I96" s="13"/>
    </row>
    <row r="97" spans="1:11">
      <c r="A97" s="127" t="s">
        <v>93</v>
      </c>
      <c r="B97" s="152"/>
      <c r="C97" s="152"/>
      <c r="D97" s="152"/>
      <c r="E97" s="152"/>
      <c r="F97" s="152"/>
      <c r="G97" s="152"/>
      <c r="H97" s="153"/>
      <c r="I97" s="9">
        <f>TRUNC(SUM(I90:I95),2)</f>
        <v>0</v>
      </c>
    </row>
    <row r="98" spans="1:11">
      <c r="A98" s="4"/>
      <c r="B98" s="147"/>
      <c r="C98" s="147"/>
      <c r="D98" s="147"/>
      <c r="E98" s="147"/>
      <c r="F98" s="147"/>
      <c r="G98" s="147"/>
      <c r="H98" s="147"/>
      <c r="I98" s="147"/>
    </row>
    <row r="99" spans="1:11" hidden="1">
      <c r="A99" s="15" t="s">
        <v>94</v>
      </c>
      <c r="B99" s="148" t="s">
        <v>95</v>
      </c>
      <c r="C99" s="148"/>
      <c r="D99" s="148"/>
      <c r="E99" s="148"/>
      <c r="F99" s="148"/>
      <c r="G99" s="148"/>
      <c r="H99" s="16">
        <f>TRUNC(H93+H94+H95,4)</f>
        <v>0</v>
      </c>
      <c r="I99" s="24"/>
    </row>
    <row r="100" spans="1:11" hidden="1">
      <c r="A100" s="17"/>
      <c r="B100" s="149">
        <v>100</v>
      </c>
      <c r="C100" s="149"/>
      <c r="D100" s="149"/>
      <c r="E100" s="149"/>
      <c r="F100" s="149"/>
      <c r="G100" s="149"/>
      <c r="H100" s="19"/>
      <c r="I100" s="25"/>
    </row>
    <row r="101" spans="1:11" hidden="1">
      <c r="A101" s="20"/>
      <c r="B101" s="18"/>
      <c r="C101" s="18"/>
      <c r="D101" s="18"/>
      <c r="E101" s="18"/>
      <c r="F101" s="18"/>
      <c r="G101" s="18"/>
      <c r="H101" s="19"/>
      <c r="I101" s="25"/>
    </row>
    <row r="102" spans="1:11" hidden="1">
      <c r="A102" s="17" t="s">
        <v>96</v>
      </c>
      <c r="B102" s="149" t="s">
        <v>97</v>
      </c>
      <c r="C102" s="149"/>
      <c r="D102" s="149"/>
      <c r="E102" s="149"/>
      <c r="F102" s="149"/>
      <c r="G102" s="149"/>
      <c r="H102" s="19"/>
      <c r="I102" s="25">
        <f>TRUNC(I115+I90+I91,2)</f>
        <v>0</v>
      </c>
    </row>
    <row r="103" spans="1:11" hidden="1">
      <c r="A103" s="17"/>
      <c r="B103" s="18"/>
      <c r="C103" s="18"/>
      <c r="D103" s="18"/>
      <c r="E103" s="18"/>
      <c r="F103" s="18"/>
      <c r="G103" s="18"/>
      <c r="H103" s="19"/>
      <c r="I103" s="25"/>
    </row>
    <row r="104" spans="1:11" hidden="1">
      <c r="A104" s="17" t="s">
        <v>98</v>
      </c>
      <c r="B104" s="149" t="s">
        <v>99</v>
      </c>
      <c r="C104" s="149"/>
      <c r="D104" s="149"/>
      <c r="E104" s="149"/>
      <c r="F104" s="149"/>
      <c r="G104" s="149"/>
      <c r="H104" s="19"/>
      <c r="I104" s="25">
        <f>TRUNC(I102/(1-H99),2)</f>
        <v>0</v>
      </c>
    </row>
    <row r="105" spans="1:11" hidden="1">
      <c r="A105" s="17"/>
      <c r="B105" s="18"/>
      <c r="C105" s="18"/>
      <c r="D105" s="18"/>
      <c r="E105" s="18"/>
      <c r="F105" s="18"/>
      <c r="G105" s="18"/>
      <c r="H105" s="19"/>
      <c r="I105" s="25"/>
      <c r="K105" s="55"/>
    </row>
    <row r="106" spans="1:11" hidden="1">
      <c r="A106" s="21"/>
      <c r="B106" s="150" t="s">
        <v>100</v>
      </c>
      <c r="C106" s="150"/>
      <c r="D106" s="150"/>
      <c r="E106" s="150"/>
      <c r="F106" s="150"/>
      <c r="G106" s="150"/>
      <c r="H106" s="22"/>
      <c r="I106" s="26">
        <f>TRUNC(I104-I102,2)</f>
        <v>0</v>
      </c>
    </row>
    <row r="107" spans="1:11" hidden="1">
      <c r="A107" s="4"/>
      <c r="B107" s="4"/>
      <c r="C107" s="4"/>
      <c r="D107" s="4"/>
      <c r="E107" s="4"/>
      <c r="F107" s="4"/>
      <c r="G107" s="4"/>
      <c r="H107" s="4"/>
      <c r="I107" s="10"/>
      <c r="K107" s="27"/>
    </row>
    <row r="108" spans="1:11">
      <c r="A108" s="146" t="s">
        <v>101</v>
      </c>
      <c r="B108" s="146"/>
      <c r="C108" s="146"/>
      <c r="D108" s="146"/>
      <c r="E108" s="146"/>
      <c r="F108" s="146"/>
      <c r="G108" s="146"/>
      <c r="H108" s="146"/>
      <c r="I108" s="146"/>
    </row>
    <row r="109" spans="1:11">
      <c r="A109" s="103" t="s">
        <v>102</v>
      </c>
      <c r="B109" s="103"/>
      <c r="C109" s="103"/>
      <c r="D109" s="103"/>
      <c r="E109" s="103"/>
      <c r="F109" s="103"/>
      <c r="G109" s="103"/>
      <c r="H109" s="103"/>
      <c r="I109" s="1" t="s">
        <v>17</v>
      </c>
    </row>
    <row r="110" spans="1:11">
      <c r="A110" s="3" t="s">
        <v>1</v>
      </c>
      <c r="B110" s="102" t="str">
        <f>A17</f>
        <v>MÓDULO 1 - COMPOSIÇÃO DA REMUNERAÇÃO</v>
      </c>
      <c r="C110" s="102"/>
      <c r="D110" s="102"/>
      <c r="E110" s="102"/>
      <c r="F110" s="102"/>
      <c r="G110" s="102"/>
      <c r="H110" s="102"/>
      <c r="I110" s="13">
        <f>I20</f>
        <v>0</v>
      </c>
    </row>
    <row r="111" spans="1:11">
      <c r="A111" s="3" t="s">
        <v>3</v>
      </c>
      <c r="B111" s="102" t="str">
        <f>A22</f>
        <v>MÓDULO 2 – ENCARGOS E BENEFÍCIOS ANUAIS, MENSAIS E DIÁRIOS</v>
      </c>
      <c r="C111" s="102"/>
      <c r="D111" s="102"/>
      <c r="E111" s="102"/>
      <c r="F111" s="102"/>
      <c r="G111" s="102"/>
      <c r="H111" s="102"/>
      <c r="I111" s="13">
        <f>I52</f>
        <v>0</v>
      </c>
      <c r="K111" s="27"/>
    </row>
    <row r="112" spans="1:11">
      <c r="A112" s="3" t="s">
        <v>5</v>
      </c>
      <c r="B112" s="102" t="str">
        <f>A54</f>
        <v>MÓDULO 3 – PROVISÃO PARA RESCISÃO</v>
      </c>
      <c r="C112" s="102"/>
      <c r="D112" s="102"/>
      <c r="E112" s="102"/>
      <c r="F112" s="102"/>
      <c r="G112" s="102"/>
      <c r="H112" s="102"/>
      <c r="I112" s="13">
        <f>I62</f>
        <v>0</v>
      </c>
      <c r="K112" s="27"/>
    </row>
    <row r="113" spans="1:11">
      <c r="A113" s="3" t="s">
        <v>7</v>
      </c>
      <c r="B113" s="102" t="str">
        <f>A64</f>
        <v>MÓDULO 4 – CUSTO DE REPOSIÇÃO DO PROFISSIONAL AUSENTE</v>
      </c>
      <c r="C113" s="102"/>
      <c r="D113" s="102"/>
      <c r="E113" s="102"/>
      <c r="F113" s="102"/>
      <c r="G113" s="102"/>
      <c r="H113" s="102"/>
      <c r="I113" s="13">
        <f>I81</f>
        <v>0</v>
      </c>
    </row>
    <row r="114" spans="1:11">
      <c r="A114" s="3" t="s">
        <v>20</v>
      </c>
      <c r="B114" s="102" t="str">
        <f>A83</f>
        <v>MÓDULO 5 – INSUMOS DIVERSOS</v>
      </c>
      <c r="C114" s="102"/>
      <c r="D114" s="102"/>
      <c r="E114" s="102"/>
      <c r="F114" s="102"/>
      <c r="G114" s="102"/>
      <c r="H114" s="102"/>
      <c r="I114" s="13">
        <f>I86</f>
        <v>0</v>
      </c>
      <c r="K114" s="55"/>
    </row>
    <row r="115" spans="1:11">
      <c r="A115" s="1"/>
      <c r="B115" s="103" t="s">
        <v>103</v>
      </c>
      <c r="C115" s="103"/>
      <c r="D115" s="103"/>
      <c r="E115" s="103"/>
      <c r="F115" s="103"/>
      <c r="G115" s="103"/>
      <c r="H115" s="103"/>
      <c r="I115" s="9">
        <f>TRUNC(SUM(I110:I114),2)</f>
        <v>0</v>
      </c>
    </row>
    <row r="116" spans="1:11">
      <c r="A116" s="3" t="s">
        <v>21</v>
      </c>
      <c r="B116" s="102" t="str">
        <f>A88</f>
        <v>MÓDULO 6 – CUSTOS INDIRETOS, TRIBUTOS E LUCRO</v>
      </c>
      <c r="C116" s="102"/>
      <c r="D116" s="102"/>
      <c r="E116" s="102"/>
      <c r="F116" s="102"/>
      <c r="G116" s="102"/>
      <c r="H116" s="102"/>
      <c r="I116" s="13">
        <f>I97</f>
        <v>0</v>
      </c>
    </row>
    <row r="117" spans="1:11">
      <c r="A117" s="103" t="s">
        <v>136</v>
      </c>
      <c r="B117" s="103"/>
      <c r="C117" s="103"/>
      <c r="D117" s="103"/>
      <c r="E117" s="103"/>
      <c r="F117" s="103"/>
      <c r="G117" s="103"/>
      <c r="H117" s="103"/>
      <c r="I117" s="9">
        <f>TRUNC(SUM(I115:I116),2)</f>
        <v>0</v>
      </c>
    </row>
    <row r="118" spans="1:11" hidden="1">
      <c r="I118" s="55"/>
    </row>
    <row r="119" spans="1:11" ht="40.5" hidden="1" customHeight="1">
      <c r="A119" s="4"/>
      <c r="B119" s="113" t="s">
        <v>104</v>
      </c>
      <c r="C119" s="113"/>
      <c r="D119" s="113"/>
      <c r="E119" s="113"/>
      <c r="F119" s="113"/>
      <c r="G119" s="113"/>
      <c r="H119" s="5"/>
      <c r="I119" s="5"/>
    </row>
    <row r="120" spans="1:11" ht="26.25" hidden="1" thickBot="1">
      <c r="A120" s="144" t="s">
        <v>105</v>
      </c>
      <c r="B120" s="145"/>
      <c r="C120" s="144" t="s">
        <v>106</v>
      </c>
      <c r="D120" s="145"/>
      <c r="E120" s="144" t="s">
        <v>107</v>
      </c>
      <c r="F120" s="145"/>
      <c r="G120" s="28" t="s">
        <v>108</v>
      </c>
      <c r="H120" s="29" t="s">
        <v>109</v>
      </c>
      <c r="I120" s="41" t="s">
        <v>17</v>
      </c>
    </row>
    <row r="121" spans="1:11" hidden="1">
      <c r="A121" s="138" t="s">
        <v>110</v>
      </c>
      <c r="B121" s="139"/>
      <c r="C121" s="140" t="s">
        <v>111</v>
      </c>
      <c r="D121" s="141"/>
      <c r="E121" s="142"/>
      <c r="F121" s="143"/>
      <c r="G121" s="31" t="s">
        <v>111</v>
      </c>
      <c r="H121" s="32"/>
      <c r="I121" s="42">
        <v>0</v>
      </c>
    </row>
    <row r="122" spans="1:11" hidden="1">
      <c r="A122" s="134" t="s">
        <v>112</v>
      </c>
      <c r="B122" s="135"/>
      <c r="C122" s="136" t="s">
        <v>111</v>
      </c>
      <c r="D122" s="137"/>
      <c r="E122" s="128"/>
      <c r="F122" s="129"/>
      <c r="G122" s="33" t="s">
        <v>111</v>
      </c>
      <c r="H122" s="34"/>
      <c r="I122" s="43">
        <v>0</v>
      </c>
    </row>
    <row r="123" spans="1:11" hidden="1">
      <c r="A123" s="134" t="s">
        <v>113</v>
      </c>
      <c r="B123" s="135"/>
      <c r="C123" s="136" t="s">
        <v>111</v>
      </c>
      <c r="D123" s="137"/>
      <c r="E123" s="128"/>
      <c r="F123" s="129"/>
      <c r="G123" s="33" t="s">
        <v>111</v>
      </c>
      <c r="H123" s="34"/>
      <c r="I123" s="43">
        <v>0</v>
      </c>
    </row>
    <row r="124" spans="1:11" hidden="1">
      <c r="A124" s="134" t="s">
        <v>114</v>
      </c>
      <c r="B124" s="135"/>
      <c r="C124" s="136" t="s">
        <v>111</v>
      </c>
      <c r="D124" s="137"/>
      <c r="E124" s="128"/>
      <c r="F124" s="129"/>
      <c r="G124" s="33" t="s">
        <v>111</v>
      </c>
      <c r="H124" s="34"/>
      <c r="I124" s="43">
        <v>0</v>
      </c>
    </row>
    <row r="125" spans="1:11" hidden="1">
      <c r="A125" s="126"/>
      <c r="B125" s="127"/>
      <c r="C125" s="128"/>
      <c r="D125" s="129"/>
      <c r="E125" s="128"/>
      <c r="F125" s="129"/>
      <c r="G125" s="35"/>
      <c r="H125" s="36"/>
      <c r="I125" s="43"/>
    </row>
    <row r="126" spans="1:11" ht="13.5" hidden="1" thickBot="1">
      <c r="A126" s="130"/>
      <c r="B126" s="131"/>
      <c r="C126" s="132"/>
      <c r="D126" s="133"/>
      <c r="E126" s="132"/>
      <c r="F126" s="133"/>
      <c r="G126" s="37"/>
      <c r="H126" s="38"/>
      <c r="I126" s="44"/>
    </row>
    <row r="127" spans="1:11" ht="13.5" hidden="1" thickBot="1">
      <c r="A127" s="110" t="s">
        <v>115</v>
      </c>
      <c r="B127" s="111"/>
      <c r="C127" s="111"/>
      <c r="D127" s="111"/>
      <c r="E127" s="111"/>
      <c r="F127" s="111"/>
      <c r="G127" s="111"/>
      <c r="H127" s="112"/>
      <c r="I127" s="45">
        <f>SUM(I125:I126)</f>
        <v>0</v>
      </c>
    </row>
    <row r="128" spans="1:11" hidden="1"/>
    <row r="129" spans="1:9" hidden="1">
      <c r="A129" s="4" t="s">
        <v>116</v>
      </c>
      <c r="B129" s="113" t="s">
        <v>117</v>
      </c>
      <c r="C129" s="113"/>
      <c r="D129" s="113"/>
      <c r="E129" s="113"/>
      <c r="F129" s="113"/>
      <c r="G129" s="113"/>
      <c r="H129" s="5"/>
      <c r="I129" s="5"/>
    </row>
    <row r="130" spans="1:9" ht="13.5" hidden="1" thickBot="1">
      <c r="A130" s="114" t="s">
        <v>118</v>
      </c>
      <c r="B130" s="115"/>
      <c r="C130" s="115"/>
      <c r="D130" s="115"/>
      <c r="E130" s="115"/>
      <c r="F130" s="115"/>
      <c r="G130" s="115"/>
      <c r="H130" s="115"/>
      <c r="I130" s="116"/>
    </row>
    <row r="131" spans="1:9" ht="13.5" hidden="1" thickBot="1">
      <c r="A131" s="39"/>
      <c r="B131" s="117" t="s">
        <v>119</v>
      </c>
      <c r="C131" s="118"/>
      <c r="D131" s="118"/>
      <c r="E131" s="118"/>
      <c r="F131" s="118"/>
      <c r="G131" s="118"/>
      <c r="H131" s="119"/>
      <c r="I131" s="41" t="s">
        <v>17</v>
      </c>
    </row>
    <row r="132" spans="1:9" hidden="1">
      <c r="A132" s="30" t="s">
        <v>1</v>
      </c>
      <c r="B132" s="120" t="s">
        <v>120</v>
      </c>
      <c r="C132" s="121"/>
      <c r="D132" s="121"/>
      <c r="E132" s="121"/>
      <c r="F132" s="121"/>
      <c r="G132" s="121"/>
      <c r="H132" s="122"/>
      <c r="I132" s="46">
        <f>I93</f>
        <v>0</v>
      </c>
    </row>
    <row r="133" spans="1:9" hidden="1">
      <c r="A133" s="40" t="s">
        <v>3</v>
      </c>
      <c r="B133" s="123" t="s">
        <v>121</v>
      </c>
      <c r="C133" s="124"/>
      <c r="D133" s="124"/>
      <c r="E133" s="124"/>
      <c r="F133" s="124"/>
      <c r="G133" s="124"/>
      <c r="H133" s="125"/>
      <c r="I133" s="47" t="e">
        <f>#REF!</f>
        <v>#REF!</v>
      </c>
    </row>
    <row r="134" spans="1:9" ht="13.5" hidden="1" thickBot="1">
      <c r="A134" s="40" t="s">
        <v>5</v>
      </c>
      <c r="B134" s="104" t="s">
        <v>122</v>
      </c>
      <c r="C134" s="105"/>
      <c r="D134" s="105"/>
      <c r="E134" s="105"/>
      <c r="F134" s="105"/>
      <c r="G134" s="105"/>
      <c r="H134" s="106"/>
      <c r="I134" s="47">
        <f>I97</f>
        <v>0</v>
      </c>
    </row>
    <row r="135" spans="1:9" ht="13.5" hidden="1" thickBot="1">
      <c r="A135" s="107" t="s">
        <v>123</v>
      </c>
      <c r="B135" s="108"/>
      <c r="C135" s="108"/>
      <c r="D135" s="108"/>
      <c r="E135" s="108"/>
      <c r="F135" s="108"/>
      <c r="G135" s="108"/>
      <c r="H135" s="109"/>
      <c r="I135" s="45" t="e">
        <f>SUM(I132:I134)</f>
        <v>#REF!</v>
      </c>
    </row>
    <row r="136" spans="1:9" hidden="1">
      <c r="A136" s="4" t="s">
        <v>124</v>
      </c>
      <c r="B136" t="s">
        <v>125</v>
      </c>
    </row>
    <row r="137" spans="1:9" hidden="1"/>
    <row r="139" spans="1:9">
      <c r="A139" s="11"/>
      <c r="B139" s="11"/>
    </row>
    <row r="140" spans="1:9">
      <c r="A140" s="27"/>
      <c r="B140" s="11"/>
      <c r="E140" s="56"/>
    </row>
    <row r="141" spans="1:9">
      <c r="A141" s="11"/>
      <c r="B141" s="11"/>
      <c r="C141" s="27"/>
    </row>
    <row r="142" spans="1:9">
      <c r="A142" s="11"/>
      <c r="B142" s="11"/>
      <c r="C142" s="27"/>
    </row>
    <row r="143" spans="1:9">
      <c r="A143" s="56"/>
    </row>
    <row r="144" spans="1:9">
      <c r="A144" s="56"/>
    </row>
  </sheetData>
  <mergeCells count="149">
    <mergeCell ref="A10:I10"/>
    <mergeCell ref="B11:G11"/>
    <mergeCell ref="H11:I11"/>
    <mergeCell ref="B7:G7"/>
    <mergeCell ref="H7:I7"/>
    <mergeCell ref="B8:G8"/>
    <mergeCell ref="H8:I8"/>
    <mergeCell ref="A1:I1"/>
    <mergeCell ref="A2:I2"/>
    <mergeCell ref="A4:I4"/>
    <mergeCell ref="B5:G5"/>
    <mergeCell ref="H5:I5"/>
    <mergeCell ref="B6:G6"/>
    <mergeCell ref="H6:I6"/>
    <mergeCell ref="A20:H20"/>
    <mergeCell ref="B15:G15"/>
    <mergeCell ref="H15:I15"/>
    <mergeCell ref="A16:I16"/>
    <mergeCell ref="A17:I17"/>
    <mergeCell ref="B18:G18"/>
    <mergeCell ref="B19:G19"/>
    <mergeCell ref="B12:G12"/>
    <mergeCell ref="H12:I12"/>
    <mergeCell ref="B13:G13"/>
    <mergeCell ref="H13:I13"/>
    <mergeCell ref="B14:G14"/>
    <mergeCell ref="H14:I14"/>
    <mergeCell ref="A28:G28"/>
    <mergeCell ref="B29:G29"/>
    <mergeCell ref="B30:G30"/>
    <mergeCell ref="B31:G31"/>
    <mergeCell ref="B32:G32"/>
    <mergeCell ref="B33:G33"/>
    <mergeCell ref="A22:I22"/>
    <mergeCell ref="A23:G23"/>
    <mergeCell ref="B24:G24"/>
    <mergeCell ref="B25:G25"/>
    <mergeCell ref="A26:G26"/>
    <mergeCell ref="A27:I27"/>
    <mergeCell ref="B40:G40"/>
    <mergeCell ref="B41:G41"/>
    <mergeCell ref="B42:G42"/>
    <mergeCell ref="B43:G43"/>
    <mergeCell ref="B44:G44"/>
    <mergeCell ref="A45:H45"/>
    <mergeCell ref="B34:G34"/>
    <mergeCell ref="B35:G35"/>
    <mergeCell ref="B36:G36"/>
    <mergeCell ref="A37:G37"/>
    <mergeCell ref="A38:I38"/>
    <mergeCell ref="A39:G39"/>
    <mergeCell ref="A52:H52"/>
    <mergeCell ref="A53:I53"/>
    <mergeCell ref="A54:I54"/>
    <mergeCell ref="B55:G55"/>
    <mergeCell ref="B56:G56"/>
    <mergeCell ref="B57:G57"/>
    <mergeCell ref="A46:I46"/>
    <mergeCell ref="A47:I47"/>
    <mergeCell ref="A48:H48"/>
    <mergeCell ref="B49:H49"/>
    <mergeCell ref="B50:H50"/>
    <mergeCell ref="B51:H51"/>
    <mergeCell ref="A64:I64"/>
    <mergeCell ref="A65:G65"/>
    <mergeCell ref="B66:G66"/>
    <mergeCell ref="B67:G67"/>
    <mergeCell ref="B68:G68"/>
    <mergeCell ref="B69:G69"/>
    <mergeCell ref="B58:G58"/>
    <mergeCell ref="B59:G59"/>
    <mergeCell ref="B60:G60"/>
    <mergeCell ref="B61:G61"/>
    <mergeCell ref="A62:G62"/>
    <mergeCell ref="A63:I63"/>
    <mergeCell ref="A76:I76"/>
    <mergeCell ref="A77:I77"/>
    <mergeCell ref="A78:H78"/>
    <mergeCell ref="B79:H79"/>
    <mergeCell ref="B80:H80"/>
    <mergeCell ref="A81:H81"/>
    <mergeCell ref="B70:G70"/>
    <mergeCell ref="A71:G71"/>
    <mergeCell ref="A72:I72"/>
    <mergeCell ref="A73:G73"/>
    <mergeCell ref="B74:G74"/>
    <mergeCell ref="A75:G75"/>
    <mergeCell ref="A86:G86"/>
    <mergeCell ref="A87:I87"/>
    <mergeCell ref="A88:I88"/>
    <mergeCell ref="B89:G89"/>
    <mergeCell ref="B90:G90"/>
    <mergeCell ref="B91:G91"/>
    <mergeCell ref="A82:I82"/>
    <mergeCell ref="A83:I83"/>
    <mergeCell ref="B84:G84"/>
    <mergeCell ref="B85:G85"/>
    <mergeCell ref="B99:G99"/>
    <mergeCell ref="B100:G100"/>
    <mergeCell ref="B102:G102"/>
    <mergeCell ref="B104:G104"/>
    <mergeCell ref="B106:G106"/>
    <mergeCell ref="A108:I108"/>
    <mergeCell ref="B92:G92"/>
    <mergeCell ref="B93:G93"/>
    <mergeCell ref="B94:G94"/>
    <mergeCell ref="B95:G95"/>
    <mergeCell ref="A97:H97"/>
    <mergeCell ref="B98:I98"/>
    <mergeCell ref="B96:G96"/>
    <mergeCell ref="B115:H115"/>
    <mergeCell ref="B116:H116"/>
    <mergeCell ref="A117:H117"/>
    <mergeCell ref="B119:G119"/>
    <mergeCell ref="A120:B120"/>
    <mergeCell ref="C120:D120"/>
    <mergeCell ref="E120:F120"/>
    <mergeCell ref="A109:H109"/>
    <mergeCell ref="B110:H110"/>
    <mergeCell ref="B111:H111"/>
    <mergeCell ref="B112:H112"/>
    <mergeCell ref="B113:H113"/>
    <mergeCell ref="B114:H114"/>
    <mergeCell ref="A123:B123"/>
    <mergeCell ref="C123:D123"/>
    <mergeCell ref="E123:F123"/>
    <mergeCell ref="A124:B124"/>
    <mergeCell ref="C124:D124"/>
    <mergeCell ref="E124:F124"/>
    <mergeCell ref="A121:B121"/>
    <mergeCell ref="C121:D121"/>
    <mergeCell ref="E121:F121"/>
    <mergeCell ref="A122:B122"/>
    <mergeCell ref="C122:D122"/>
    <mergeCell ref="E122:F122"/>
    <mergeCell ref="B134:H134"/>
    <mergeCell ref="A135:H135"/>
    <mergeCell ref="A127:H127"/>
    <mergeCell ref="B129:G129"/>
    <mergeCell ref="A130:I130"/>
    <mergeCell ref="B131:H131"/>
    <mergeCell ref="B132:H132"/>
    <mergeCell ref="B133:H133"/>
    <mergeCell ref="A125:B125"/>
    <mergeCell ref="C125:D125"/>
    <mergeCell ref="E125:F125"/>
    <mergeCell ref="A126:B126"/>
    <mergeCell ref="C126:D126"/>
    <mergeCell ref="E126:F126"/>
  </mergeCells>
  <pageMargins left="0.39305555555555599" right="0.196527777777778" top="0.59027777777777801" bottom="0.39305555555555599" header="0.156944444444444" footer="0.156944444444444"/>
  <pageSetup paperSize="9" scale="80"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A0335-2DBE-403E-BB95-6360E8876112}">
  <sheetPr>
    <tabColor indexed="13"/>
  </sheetPr>
  <dimension ref="A1:M144"/>
  <sheetViews>
    <sheetView zoomScale="150" zoomScaleNormal="150" workbookViewId="0">
      <selection activeCell="I86" sqref="I86"/>
    </sheetView>
  </sheetViews>
  <sheetFormatPr defaultColWidth="9.28515625" defaultRowHeight="12.75"/>
  <cols>
    <col min="1" max="1" width="10" customWidth="1"/>
    <col min="3" max="3" width="15" customWidth="1"/>
    <col min="5" max="5" width="10.7109375" customWidth="1"/>
    <col min="7" max="7" width="19.28515625" customWidth="1"/>
    <col min="8" max="8" width="11" bestFit="1" customWidth="1"/>
    <col min="9" max="9" width="12" customWidth="1"/>
    <col min="10" max="10" width="14.28515625" customWidth="1"/>
    <col min="11" max="11" width="9.28515625" customWidth="1"/>
    <col min="13" max="13" width="9.5703125" customWidth="1"/>
  </cols>
  <sheetData>
    <row r="1" spans="1:9">
      <c r="A1" s="182" t="s">
        <v>135</v>
      </c>
      <c r="B1" s="182"/>
      <c r="C1" s="182"/>
      <c r="D1" s="182"/>
      <c r="E1" s="182"/>
      <c r="F1" s="182"/>
      <c r="G1" s="182"/>
      <c r="H1" s="182"/>
      <c r="I1" s="182"/>
    </row>
    <row r="2" spans="1:9">
      <c r="A2" s="182" t="s">
        <v>145</v>
      </c>
      <c r="B2" s="182"/>
      <c r="C2" s="182"/>
      <c r="D2" s="182"/>
      <c r="E2" s="182"/>
      <c r="F2" s="182"/>
      <c r="G2" s="182"/>
      <c r="H2" s="182"/>
      <c r="I2" s="18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181" t="s">
        <v>0</v>
      </c>
      <c r="B4" s="181"/>
      <c r="C4" s="181"/>
      <c r="D4" s="181"/>
      <c r="E4" s="181"/>
      <c r="F4" s="181"/>
      <c r="G4" s="181"/>
      <c r="H4" s="181"/>
      <c r="I4" s="181"/>
    </row>
    <row r="5" spans="1:9">
      <c r="A5" s="3" t="s">
        <v>1</v>
      </c>
      <c r="B5" s="102" t="s">
        <v>2</v>
      </c>
      <c r="C5" s="102"/>
      <c r="D5" s="102"/>
      <c r="E5" s="102"/>
      <c r="F5" s="102"/>
      <c r="G5" s="102"/>
      <c r="H5" s="183"/>
      <c r="I5" s="134"/>
    </row>
    <row r="6" spans="1:9">
      <c r="A6" s="3" t="s">
        <v>3</v>
      </c>
      <c r="B6" s="102" t="s">
        <v>4</v>
      </c>
      <c r="C6" s="102"/>
      <c r="D6" s="102"/>
      <c r="E6" s="102"/>
      <c r="F6" s="102"/>
      <c r="G6" s="102"/>
      <c r="H6" s="179"/>
      <c r="I6" s="134"/>
    </row>
    <row r="7" spans="1:9">
      <c r="A7" s="3" t="s">
        <v>5</v>
      </c>
      <c r="B7" s="102" t="s">
        <v>6</v>
      </c>
      <c r="C7" s="102"/>
      <c r="D7" s="102"/>
      <c r="E7" s="102"/>
      <c r="F7" s="102"/>
      <c r="G7" s="102"/>
      <c r="H7" s="134"/>
      <c r="I7" s="134"/>
    </row>
    <row r="8" spans="1:9">
      <c r="A8" s="3" t="s">
        <v>7</v>
      </c>
      <c r="B8" s="102" t="s">
        <v>8</v>
      </c>
      <c r="C8" s="102"/>
      <c r="D8" s="102"/>
      <c r="E8" s="102"/>
      <c r="F8" s="102"/>
      <c r="G8" s="102"/>
      <c r="H8" s="134"/>
      <c r="I8" s="134"/>
    </row>
    <row r="9" spans="1:9">
      <c r="A9" s="4"/>
      <c r="B9" s="2"/>
      <c r="C9" s="2"/>
      <c r="D9" s="2"/>
      <c r="E9" s="2"/>
      <c r="F9" s="2"/>
      <c r="G9" s="2"/>
      <c r="H9" s="4"/>
      <c r="I9" s="4"/>
    </row>
    <row r="10" spans="1:9">
      <c r="A10" s="181" t="s">
        <v>9</v>
      </c>
      <c r="B10" s="181"/>
      <c r="C10" s="181"/>
      <c r="D10" s="181"/>
      <c r="E10" s="181"/>
      <c r="F10" s="181"/>
      <c r="G10" s="181"/>
      <c r="H10" s="181"/>
      <c r="I10" s="181"/>
    </row>
    <row r="11" spans="1:9">
      <c r="A11" s="3">
        <v>1</v>
      </c>
      <c r="B11" s="102" t="s">
        <v>10</v>
      </c>
      <c r="C11" s="102"/>
      <c r="D11" s="102"/>
      <c r="E11" s="102"/>
      <c r="F11" s="102"/>
      <c r="G11" s="102"/>
      <c r="H11" s="179" t="s">
        <v>146</v>
      </c>
      <c r="I11" s="134"/>
    </row>
    <row r="12" spans="1:9">
      <c r="A12" s="3">
        <v>2</v>
      </c>
      <c r="B12" s="102" t="s">
        <v>11</v>
      </c>
      <c r="C12" s="102"/>
      <c r="D12" s="102"/>
      <c r="E12" s="102"/>
      <c r="F12" s="102"/>
      <c r="G12" s="102"/>
      <c r="H12" s="179" t="s">
        <v>147</v>
      </c>
      <c r="I12" s="134"/>
    </row>
    <row r="13" spans="1:9">
      <c r="A13" s="3">
        <v>3</v>
      </c>
      <c r="B13" s="102" t="s">
        <v>126</v>
      </c>
      <c r="C13" s="102"/>
      <c r="D13" s="102"/>
      <c r="E13" s="102"/>
      <c r="F13" s="102"/>
      <c r="G13" s="102"/>
      <c r="H13" s="180"/>
      <c r="I13" s="134"/>
    </row>
    <row r="14" spans="1:9">
      <c r="A14" s="3">
        <v>4</v>
      </c>
      <c r="B14" s="102" t="s">
        <v>12</v>
      </c>
      <c r="C14" s="102"/>
      <c r="D14" s="102"/>
      <c r="E14" s="102"/>
      <c r="F14" s="102"/>
      <c r="G14" s="102"/>
      <c r="H14" s="179" t="s">
        <v>132</v>
      </c>
      <c r="I14" s="134"/>
    </row>
    <row r="15" spans="1:9">
      <c r="A15" s="3">
        <v>5</v>
      </c>
      <c r="B15" s="102" t="s">
        <v>13</v>
      </c>
      <c r="C15" s="102"/>
      <c r="D15" s="102"/>
      <c r="E15" s="102"/>
      <c r="F15" s="102"/>
      <c r="G15" s="102"/>
      <c r="H15" s="184"/>
      <c r="I15" s="134"/>
    </row>
    <row r="16" spans="1:9">
      <c r="A16" s="113"/>
      <c r="B16" s="113"/>
      <c r="C16" s="113"/>
      <c r="D16" s="113"/>
      <c r="E16" s="113"/>
      <c r="F16" s="113"/>
      <c r="G16" s="113"/>
      <c r="H16" s="113"/>
      <c r="I16" s="113"/>
    </row>
    <row r="17" spans="1:11">
      <c r="A17" s="156" t="s">
        <v>14</v>
      </c>
      <c r="B17" s="156"/>
      <c r="C17" s="156"/>
      <c r="D17" s="156"/>
      <c r="E17" s="156"/>
      <c r="F17" s="156"/>
      <c r="G17" s="156"/>
      <c r="H17" s="156"/>
      <c r="I17" s="156"/>
    </row>
    <row r="18" spans="1:11">
      <c r="A18" s="1">
        <v>1</v>
      </c>
      <c r="B18" s="103" t="s">
        <v>15</v>
      </c>
      <c r="C18" s="103"/>
      <c r="D18" s="103"/>
      <c r="E18" s="103"/>
      <c r="F18" s="103"/>
      <c r="G18" s="103"/>
      <c r="H18" s="1" t="s">
        <v>16</v>
      </c>
      <c r="I18" s="1" t="s">
        <v>17</v>
      </c>
    </row>
    <row r="19" spans="1:11">
      <c r="A19" s="1" t="s">
        <v>1</v>
      </c>
      <c r="B19" s="102" t="s">
        <v>18</v>
      </c>
      <c r="C19" s="102"/>
      <c r="D19" s="102"/>
      <c r="E19" s="102"/>
      <c r="F19" s="102"/>
      <c r="G19" s="102"/>
      <c r="H19" s="8"/>
      <c r="I19" s="13">
        <f>H13</f>
        <v>0</v>
      </c>
    </row>
    <row r="20" spans="1:11">
      <c r="A20" s="103" t="s">
        <v>22</v>
      </c>
      <c r="B20" s="103"/>
      <c r="C20" s="103"/>
      <c r="D20" s="103"/>
      <c r="E20" s="103"/>
      <c r="F20" s="103"/>
      <c r="G20" s="103"/>
      <c r="H20" s="103"/>
      <c r="I20" s="9">
        <f>TRUNC(SUM(I19:I19),2)</f>
        <v>0</v>
      </c>
    </row>
    <row r="21" spans="1:11">
      <c r="A21" s="5"/>
      <c r="B21" s="5"/>
      <c r="C21" s="5"/>
      <c r="D21" s="5"/>
      <c r="E21" s="5"/>
      <c r="F21" s="5"/>
      <c r="G21" s="5"/>
      <c r="H21" s="5"/>
      <c r="I21" s="10"/>
    </row>
    <row r="22" spans="1:11">
      <c r="A22" s="156" t="s">
        <v>23</v>
      </c>
      <c r="B22" s="156"/>
      <c r="C22" s="156"/>
      <c r="D22" s="156"/>
      <c r="E22" s="156"/>
      <c r="F22" s="156"/>
      <c r="G22" s="156"/>
      <c r="H22" s="156"/>
      <c r="I22" s="156"/>
    </row>
    <row r="23" spans="1:11">
      <c r="A23" s="103" t="s">
        <v>24</v>
      </c>
      <c r="B23" s="103"/>
      <c r="C23" s="103"/>
      <c r="D23" s="103"/>
      <c r="E23" s="103"/>
      <c r="F23" s="103"/>
      <c r="G23" s="103"/>
      <c r="H23" s="1" t="s">
        <v>16</v>
      </c>
      <c r="I23" s="1" t="s">
        <v>17</v>
      </c>
    </row>
    <row r="24" spans="1:11">
      <c r="A24" s="1" t="s">
        <v>1</v>
      </c>
      <c r="B24" s="102" t="s">
        <v>25</v>
      </c>
      <c r="C24" s="102"/>
      <c r="D24" s="102"/>
      <c r="E24" s="102"/>
      <c r="F24" s="102"/>
      <c r="G24" s="102"/>
      <c r="H24" s="14">
        <v>8.3299999999999999E-2</v>
      </c>
      <c r="I24" s="13">
        <f>TRUNC($I$20*H24,2)</f>
        <v>0</v>
      </c>
    </row>
    <row r="25" spans="1:11">
      <c r="A25" s="1" t="s">
        <v>3</v>
      </c>
      <c r="B25" s="185" t="s">
        <v>138</v>
      </c>
      <c r="C25" s="102"/>
      <c r="D25" s="102"/>
      <c r="E25" s="102"/>
      <c r="F25" s="102"/>
      <c r="G25" s="102"/>
      <c r="H25" s="14">
        <v>0.1212</v>
      </c>
      <c r="I25" s="13">
        <f>TRUNC(H25*I20,2)</f>
        <v>0</v>
      </c>
      <c r="J25" s="63"/>
    </row>
    <row r="26" spans="1:11">
      <c r="A26" s="103" t="s">
        <v>27</v>
      </c>
      <c r="B26" s="103"/>
      <c r="C26" s="103"/>
      <c r="D26" s="103"/>
      <c r="E26" s="103"/>
      <c r="F26" s="103"/>
      <c r="G26" s="103"/>
      <c r="H26" s="6">
        <f>TRUNC(SUM(H24:H25),4)</f>
        <v>0.20449999999999999</v>
      </c>
      <c r="I26" s="9">
        <f>TRUNC(SUM(I24:I25),2)</f>
        <v>0</v>
      </c>
    </row>
    <row r="27" spans="1:11">
      <c r="A27" s="176"/>
      <c r="B27" s="177"/>
      <c r="C27" s="177"/>
      <c r="D27" s="177"/>
      <c r="E27" s="177"/>
      <c r="F27" s="177"/>
      <c r="G27" s="177"/>
      <c r="H27" s="177"/>
      <c r="I27" s="177"/>
      <c r="J27" s="11" t="s">
        <v>28</v>
      </c>
      <c r="K27" s="10">
        <f>I20+I26</f>
        <v>0</v>
      </c>
    </row>
    <row r="28" spans="1:11">
      <c r="A28" s="103" t="s">
        <v>29</v>
      </c>
      <c r="B28" s="103"/>
      <c r="C28" s="103"/>
      <c r="D28" s="103"/>
      <c r="E28" s="103"/>
      <c r="F28" s="103"/>
      <c r="G28" s="103"/>
      <c r="H28" s="1" t="s">
        <v>16</v>
      </c>
      <c r="I28" s="1" t="s">
        <v>17</v>
      </c>
    </row>
    <row r="29" spans="1:11" ht="15.75">
      <c r="A29" s="1" t="s">
        <v>1</v>
      </c>
      <c r="B29" s="102" t="s">
        <v>30</v>
      </c>
      <c r="C29" s="102"/>
      <c r="D29" s="102"/>
      <c r="E29" s="102"/>
      <c r="F29" s="102"/>
      <c r="G29" s="102"/>
      <c r="H29" s="14">
        <v>0.2</v>
      </c>
      <c r="I29" s="13">
        <f>H29*$K$27</f>
        <v>0</v>
      </c>
      <c r="K29" s="69"/>
    </row>
    <row r="30" spans="1:11" ht="15.75">
      <c r="A30" s="1" t="s">
        <v>3</v>
      </c>
      <c r="B30" s="102" t="s">
        <v>31</v>
      </c>
      <c r="C30" s="102"/>
      <c r="D30" s="102"/>
      <c r="E30" s="102"/>
      <c r="F30" s="102"/>
      <c r="G30" s="102"/>
      <c r="H30" s="14">
        <v>2.5000000000000001E-2</v>
      </c>
      <c r="I30" s="13">
        <f t="shared" ref="I30:I36" si="0">H30*$K$27</f>
        <v>0</v>
      </c>
      <c r="K30" s="69"/>
    </row>
    <row r="31" spans="1:11" ht="15.75">
      <c r="A31" s="1" t="s">
        <v>5</v>
      </c>
      <c r="B31" s="102" t="s">
        <v>32</v>
      </c>
      <c r="C31" s="102"/>
      <c r="D31" s="102"/>
      <c r="E31" s="102"/>
      <c r="F31" s="102"/>
      <c r="G31" s="102"/>
      <c r="H31" s="14">
        <v>0.03</v>
      </c>
      <c r="I31" s="13">
        <f t="shared" si="0"/>
        <v>0</v>
      </c>
      <c r="K31" s="69"/>
    </row>
    <row r="32" spans="1:11" ht="15.75">
      <c r="A32" s="1" t="s">
        <v>7</v>
      </c>
      <c r="B32" s="102" t="s">
        <v>33</v>
      </c>
      <c r="C32" s="102"/>
      <c r="D32" s="102"/>
      <c r="E32" s="102"/>
      <c r="F32" s="102"/>
      <c r="G32" s="102"/>
      <c r="H32" s="14">
        <v>1.4999999999999999E-2</v>
      </c>
      <c r="I32" s="13">
        <f t="shared" si="0"/>
        <v>0</v>
      </c>
      <c r="K32" s="69"/>
    </row>
    <row r="33" spans="1:11" ht="15.75">
      <c r="A33" s="1" t="s">
        <v>20</v>
      </c>
      <c r="B33" s="102" t="s">
        <v>34</v>
      </c>
      <c r="C33" s="102"/>
      <c r="D33" s="102"/>
      <c r="E33" s="102"/>
      <c r="F33" s="102"/>
      <c r="G33" s="102"/>
      <c r="H33" s="14">
        <v>0.01</v>
      </c>
      <c r="I33" s="13">
        <f t="shared" si="0"/>
        <v>0</v>
      </c>
      <c r="K33" s="69"/>
    </row>
    <row r="34" spans="1:11" ht="15.75">
      <c r="A34" s="1" t="s">
        <v>21</v>
      </c>
      <c r="B34" s="102" t="s">
        <v>35</v>
      </c>
      <c r="C34" s="102"/>
      <c r="D34" s="102"/>
      <c r="E34" s="102"/>
      <c r="F34" s="102"/>
      <c r="G34" s="102"/>
      <c r="H34" s="14">
        <v>6.0000000000000001E-3</v>
      </c>
      <c r="I34" s="13">
        <f t="shared" si="0"/>
        <v>0</v>
      </c>
      <c r="K34" s="69"/>
    </row>
    <row r="35" spans="1:11" ht="15.75">
      <c r="A35" s="1" t="s">
        <v>36</v>
      </c>
      <c r="B35" s="102" t="s">
        <v>37</v>
      </c>
      <c r="C35" s="102"/>
      <c r="D35" s="102"/>
      <c r="E35" s="102"/>
      <c r="F35" s="102"/>
      <c r="G35" s="102"/>
      <c r="H35" s="14">
        <v>2E-3</v>
      </c>
      <c r="I35" s="13">
        <f t="shared" si="0"/>
        <v>0</v>
      </c>
      <c r="K35" s="69"/>
    </row>
    <row r="36" spans="1:11" ht="15.75">
      <c r="A36" s="1" t="s">
        <v>38</v>
      </c>
      <c r="B36" s="102" t="s">
        <v>39</v>
      </c>
      <c r="C36" s="102"/>
      <c r="D36" s="102"/>
      <c r="E36" s="102"/>
      <c r="F36" s="102"/>
      <c r="G36" s="102"/>
      <c r="H36" s="14">
        <v>0.08</v>
      </c>
      <c r="I36" s="13">
        <f t="shared" si="0"/>
        <v>0</v>
      </c>
      <c r="K36" s="69"/>
    </row>
    <row r="37" spans="1:11">
      <c r="A37" s="103" t="s">
        <v>40</v>
      </c>
      <c r="B37" s="103"/>
      <c r="C37" s="103"/>
      <c r="D37" s="103"/>
      <c r="E37" s="103"/>
      <c r="F37" s="103"/>
      <c r="G37" s="103"/>
      <c r="H37" s="6">
        <f>SUM(H29:H36)</f>
        <v>0.36800000000000005</v>
      </c>
      <c r="I37" s="9">
        <f>TRUNC(SUM(I29:I36),2)</f>
        <v>0</v>
      </c>
    </row>
    <row r="38" spans="1:11">
      <c r="A38" s="171"/>
      <c r="B38" s="171"/>
      <c r="C38" s="171"/>
      <c r="D38" s="171"/>
      <c r="E38" s="171"/>
      <c r="F38" s="171"/>
      <c r="G38" s="171"/>
      <c r="H38" s="171"/>
      <c r="I38" s="172"/>
    </row>
    <row r="39" spans="1:11">
      <c r="A39" s="103" t="s">
        <v>41</v>
      </c>
      <c r="B39" s="103"/>
      <c r="C39" s="103"/>
      <c r="D39" s="103"/>
      <c r="E39" s="103"/>
      <c r="F39" s="103"/>
      <c r="G39" s="103"/>
      <c r="H39" s="6"/>
      <c r="I39" s="1" t="s">
        <v>17</v>
      </c>
    </row>
    <row r="40" spans="1:11">
      <c r="A40" s="1" t="s">
        <v>1</v>
      </c>
      <c r="B40" s="173" t="s">
        <v>169</v>
      </c>
      <c r="C40" s="174"/>
      <c r="D40" s="174"/>
      <c r="E40" s="174"/>
      <c r="F40" s="174"/>
      <c r="G40" s="175"/>
      <c r="H40" s="3" t="s">
        <v>42</v>
      </c>
      <c r="I40" s="12"/>
    </row>
    <row r="41" spans="1:11">
      <c r="A41" s="1" t="s">
        <v>3</v>
      </c>
      <c r="B41" s="173" t="s">
        <v>165</v>
      </c>
      <c r="C41" s="174"/>
      <c r="D41" s="174"/>
      <c r="E41" s="174"/>
      <c r="F41" s="174"/>
      <c r="G41" s="175"/>
      <c r="H41" s="3" t="s">
        <v>42</v>
      </c>
      <c r="I41" s="12"/>
    </row>
    <row r="42" spans="1:11">
      <c r="A42" s="1" t="s">
        <v>5</v>
      </c>
      <c r="B42" s="173" t="s">
        <v>166</v>
      </c>
      <c r="C42" s="174"/>
      <c r="D42" s="174"/>
      <c r="E42" s="174"/>
      <c r="F42" s="174"/>
      <c r="G42" s="175"/>
      <c r="H42" s="3" t="s">
        <v>42</v>
      </c>
      <c r="I42" s="12"/>
    </row>
    <row r="43" spans="1:11">
      <c r="A43" s="1" t="s">
        <v>7</v>
      </c>
      <c r="B43" s="123" t="s">
        <v>167</v>
      </c>
      <c r="C43" s="124"/>
      <c r="D43" s="124"/>
      <c r="E43" s="124"/>
      <c r="F43" s="124"/>
      <c r="G43" s="125"/>
      <c r="H43" s="62" t="s">
        <v>42</v>
      </c>
      <c r="I43" s="12"/>
    </row>
    <row r="44" spans="1:11">
      <c r="A44" s="1" t="s">
        <v>20</v>
      </c>
      <c r="B44" s="123" t="s">
        <v>171</v>
      </c>
      <c r="C44" s="124"/>
      <c r="D44" s="124"/>
      <c r="E44" s="124"/>
      <c r="F44" s="124"/>
      <c r="G44" s="125"/>
      <c r="H44" s="62" t="s">
        <v>42</v>
      </c>
      <c r="I44" s="12"/>
    </row>
    <row r="45" spans="1:11">
      <c r="A45" s="103" t="s">
        <v>43</v>
      </c>
      <c r="B45" s="103"/>
      <c r="C45" s="103"/>
      <c r="D45" s="103"/>
      <c r="E45" s="103"/>
      <c r="F45" s="103"/>
      <c r="G45" s="103"/>
      <c r="H45" s="103"/>
      <c r="I45" s="9">
        <f>SUM(I40:I44)</f>
        <v>0</v>
      </c>
    </row>
    <row r="46" spans="1:11">
      <c r="A46" s="171"/>
      <c r="B46" s="171"/>
      <c r="C46" s="171"/>
      <c r="D46" s="171"/>
      <c r="E46" s="171"/>
      <c r="F46" s="171"/>
      <c r="G46" s="171"/>
      <c r="H46" s="171"/>
      <c r="I46" s="172"/>
    </row>
    <row r="47" spans="1:11">
      <c r="A47" s="146" t="s">
        <v>44</v>
      </c>
      <c r="B47" s="146"/>
      <c r="C47" s="146"/>
      <c r="D47" s="146"/>
      <c r="E47" s="146"/>
      <c r="F47" s="146"/>
      <c r="G47" s="146"/>
      <c r="H47" s="146"/>
      <c r="I47" s="146"/>
    </row>
    <row r="48" spans="1:11">
      <c r="A48" s="103" t="s">
        <v>45</v>
      </c>
      <c r="B48" s="103"/>
      <c r="C48" s="103"/>
      <c r="D48" s="103"/>
      <c r="E48" s="103"/>
      <c r="F48" s="103"/>
      <c r="G48" s="103"/>
      <c r="H48" s="103"/>
      <c r="I48" s="1" t="s">
        <v>17</v>
      </c>
    </row>
    <row r="49" spans="1:13">
      <c r="A49" s="1" t="s">
        <v>46</v>
      </c>
      <c r="B49" s="134" t="s">
        <v>47</v>
      </c>
      <c r="C49" s="134"/>
      <c r="D49" s="134"/>
      <c r="E49" s="134"/>
      <c r="F49" s="134"/>
      <c r="G49" s="134"/>
      <c r="H49" s="134"/>
      <c r="I49" s="13">
        <f>I26</f>
        <v>0</v>
      </c>
    </row>
    <row r="50" spans="1:13">
      <c r="A50" s="1" t="s">
        <v>48</v>
      </c>
      <c r="B50" s="134" t="s">
        <v>49</v>
      </c>
      <c r="C50" s="134"/>
      <c r="D50" s="134"/>
      <c r="E50" s="134"/>
      <c r="F50" s="134"/>
      <c r="G50" s="134"/>
      <c r="H50" s="134"/>
      <c r="I50" s="13">
        <f>I37</f>
        <v>0</v>
      </c>
    </row>
    <row r="51" spans="1:13">
      <c r="A51" s="1" t="s">
        <v>50</v>
      </c>
      <c r="B51" s="134" t="s">
        <v>51</v>
      </c>
      <c r="C51" s="134"/>
      <c r="D51" s="134"/>
      <c r="E51" s="134"/>
      <c r="F51" s="134"/>
      <c r="G51" s="134"/>
      <c r="H51" s="134"/>
      <c r="I51" s="13">
        <f>I45</f>
        <v>0</v>
      </c>
    </row>
    <row r="52" spans="1:13">
      <c r="A52" s="103" t="s">
        <v>52</v>
      </c>
      <c r="B52" s="103"/>
      <c r="C52" s="103"/>
      <c r="D52" s="103"/>
      <c r="E52" s="103"/>
      <c r="F52" s="103"/>
      <c r="G52" s="103"/>
      <c r="H52" s="103"/>
      <c r="I52" s="9">
        <f>TRUNC(SUM(I49:I51),2)</f>
        <v>0</v>
      </c>
    </row>
    <row r="53" spans="1:13">
      <c r="A53" s="154"/>
      <c r="B53" s="155"/>
      <c r="C53" s="155"/>
      <c r="D53" s="155"/>
      <c r="E53" s="155"/>
      <c r="F53" s="155"/>
      <c r="G53" s="155"/>
      <c r="H53" s="155"/>
      <c r="I53" s="155"/>
    </row>
    <row r="54" spans="1:13">
      <c r="A54" s="156" t="s">
        <v>53</v>
      </c>
      <c r="B54" s="156"/>
      <c r="C54" s="156"/>
      <c r="D54" s="156"/>
      <c r="E54" s="156"/>
      <c r="F54" s="156"/>
      <c r="G54" s="156"/>
      <c r="H54" s="156"/>
      <c r="I54" s="156"/>
    </row>
    <row r="55" spans="1:13">
      <c r="A55" s="1">
        <v>3</v>
      </c>
      <c r="B55" s="103" t="s">
        <v>54</v>
      </c>
      <c r="C55" s="103"/>
      <c r="D55" s="103"/>
      <c r="E55" s="103"/>
      <c r="F55" s="103"/>
      <c r="G55" s="103"/>
      <c r="H55" s="1" t="s">
        <v>16</v>
      </c>
      <c r="I55" s="1" t="s">
        <v>17</v>
      </c>
    </row>
    <row r="56" spans="1:13" ht="15.75">
      <c r="A56" s="1" t="s">
        <v>1</v>
      </c>
      <c r="B56" s="102" t="s">
        <v>55</v>
      </c>
      <c r="C56" s="102"/>
      <c r="D56" s="102"/>
      <c r="E56" s="102"/>
      <c r="F56" s="102"/>
      <c r="G56" s="102"/>
      <c r="H56" s="14">
        <v>4.1999999999999997E-3</v>
      </c>
      <c r="I56" s="13">
        <f>$I$20*H56</f>
        <v>0</v>
      </c>
      <c r="L56" s="64"/>
      <c r="M56" s="65"/>
    </row>
    <row r="57" spans="1:13" ht="15.75">
      <c r="A57" s="1" t="s">
        <v>3</v>
      </c>
      <c r="B57" s="102" t="s">
        <v>56</v>
      </c>
      <c r="C57" s="102"/>
      <c r="D57" s="102"/>
      <c r="E57" s="102"/>
      <c r="F57" s="102"/>
      <c r="G57" s="102"/>
      <c r="H57" s="14">
        <v>3.3599999999999998E-4</v>
      </c>
      <c r="I57" s="13">
        <f>H57*I20</f>
        <v>0</v>
      </c>
      <c r="L57" s="64"/>
      <c r="M57" s="65"/>
    </row>
    <row r="58" spans="1:13" ht="15.75">
      <c r="A58" s="1" t="s">
        <v>5</v>
      </c>
      <c r="B58" s="102" t="s">
        <v>57</v>
      </c>
      <c r="C58" s="102"/>
      <c r="D58" s="102"/>
      <c r="E58" s="102"/>
      <c r="F58" s="102"/>
      <c r="G58" s="102"/>
      <c r="H58" s="14">
        <v>1.9E-3</v>
      </c>
      <c r="I58" s="13">
        <f>$I$20*H58</f>
        <v>0</v>
      </c>
      <c r="J58" s="63"/>
      <c r="L58" s="66"/>
      <c r="M58" s="65"/>
    </row>
    <row r="59" spans="1:13" ht="15.75">
      <c r="A59" s="1" t="s">
        <v>7</v>
      </c>
      <c r="B59" s="102" t="s">
        <v>58</v>
      </c>
      <c r="C59" s="102"/>
      <c r="D59" s="102"/>
      <c r="E59" s="102"/>
      <c r="F59" s="102"/>
      <c r="G59" s="102"/>
      <c r="H59" s="14">
        <v>1.9400000000000001E-2</v>
      </c>
      <c r="I59" s="13">
        <f>$I$20*H59</f>
        <v>0</v>
      </c>
      <c r="L59" s="64"/>
      <c r="M59" s="67"/>
    </row>
    <row r="60" spans="1:13" ht="15.75">
      <c r="A60" s="57" t="s">
        <v>20</v>
      </c>
      <c r="B60" s="170" t="s">
        <v>59</v>
      </c>
      <c r="C60" s="170"/>
      <c r="D60" s="170"/>
      <c r="E60" s="170"/>
      <c r="F60" s="170"/>
      <c r="G60" s="170"/>
      <c r="H60" s="77">
        <f>H37*H59</f>
        <v>7.1392000000000009E-3</v>
      </c>
      <c r="I60" s="60">
        <f t="shared" ref="I60:I61" si="1">$I$20*H60</f>
        <v>0</v>
      </c>
      <c r="L60" s="68"/>
      <c r="M60" s="65"/>
    </row>
    <row r="61" spans="1:13" ht="15.75">
      <c r="A61" s="1" t="s">
        <v>21</v>
      </c>
      <c r="B61" s="102" t="s">
        <v>60</v>
      </c>
      <c r="C61" s="102"/>
      <c r="D61" s="102"/>
      <c r="E61" s="102"/>
      <c r="F61" s="102"/>
      <c r="G61" s="102"/>
      <c r="H61" s="14">
        <v>3.8199999999999998E-2</v>
      </c>
      <c r="I61" s="13">
        <f t="shared" si="1"/>
        <v>0</v>
      </c>
      <c r="J61" s="63"/>
      <c r="L61" s="64"/>
      <c r="M61" s="65"/>
    </row>
    <row r="62" spans="1:13">
      <c r="A62" s="103" t="s">
        <v>61</v>
      </c>
      <c r="B62" s="103"/>
      <c r="C62" s="103"/>
      <c r="D62" s="103"/>
      <c r="E62" s="103"/>
      <c r="F62" s="103"/>
      <c r="G62" s="103"/>
      <c r="H62" s="6">
        <f>TRUNC(SUM(H56:H61),4)</f>
        <v>7.1099999999999997E-2</v>
      </c>
      <c r="I62" s="9">
        <f>TRUNC(SUM(I56:I61),2)</f>
        <v>0</v>
      </c>
    </row>
    <row r="63" spans="1:13">
      <c r="A63" s="127"/>
      <c r="B63" s="152"/>
      <c r="C63" s="152"/>
      <c r="D63" s="152"/>
      <c r="E63" s="152"/>
      <c r="F63" s="152"/>
      <c r="G63" s="152"/>
      <c r="H63" s="152"/>
      <c r="I63" s="152"/>
    </row>
    <row r="64" spans="1:13">
      <c r="A64" s="156" t="s">
        <v>62</v>
      </c>
      <c r="B64" s="156"/>
      <c r="C64" s="156"/>
      <c r="D64" s="156"/>
      <c r="E64" s="156"/>
      <c r="F64" s="156"/>
      <c r="G64" s="156"/>
      <c r="H64" s="156"/>
      <c r="I64" s="156"/>
      <c r="J64" s="58" t="s">
        <v>127</v>
      </c>
      <c r="K64" s="59">
        <f>I20+I52+I62</f>
        <v>0</v>
      </c>
    </row>
    <row r="65" spans="1:11">
      <c r="A65" s="103" t="s">
        <v>63</v>
      </c>
      <c r="B65" s="103"/>
      <c r="C65" s="103"/>
      <c r="D65" s="103"/>
      <c r="E65" s="103"/>
      <c r="F65" s="103"/>
      <c r="G65" s="103"/>
      <c r="H65" s="1" t="s">
        <v>16</v>
      </c>
      <c r="I65" s="1" t="s">
        <v>17</v>
      </c>
    </row>
    <row r="66" spans="1:11">
      <c r="A66" s="1" t="s">
        <v>1</v>
      </c>
      <c r="B66" s="102" t="s">
        <v>64</v>
      </c>
      <c r="C66" s="102"/>
      <c r="D66" s="102"/>
      <c r="E66" s="102"/>
      <c r="F66" s="102"/>
      <c r="G66" s="102"/>
      <c r="H66" s="14">
        <v>8.3299999999999999E-2</v>
      </c>
      <c r="I66" s="13">
        <f>$K$64*H66</f>
        <v>0</v>
      </c>
    </row>
    <row r="67" spans="1:11">
      <c r="A67" s="1" t="s">
        <v>3</v>
      </c>
      <c r="B67" s="102" t="s">
        <v>65</v>
      </c>
      <c r="C67" s="102"/>
      <c r="D67" s="102"/>
      <c r="E67" s="102"/>
      <c r="F67" s="102"/>
      <c r="G67" s="102"/>
      <c r="H67" s="14">
        <v>8.2000000000000007E-3</v>
      </c>
      <c r="I67" s="13">
        <f t="shared" ref="I67:I70" si="2">$K$64*H67</f>
        <v>0</v>
      </c>
    </row>
    <row r="68" spans="1:11">
      <c r="A68" s="1" t="s">
        <v>5</v>
      </c>
      <c r="B68" s="102" t="s">
        <v>66</v>
      </c>
      <c r="C68" s="102"/>
      <c r="D68" s="102"/>
      <c r="E68" s="102"/>
      <c r="F68" s="102"/>
      <c r="G68" s="102"/>
      <c r="H68" s="14">
        <v>2.0000000000000001E-4</v>
      </c>
      <c r="I68" s="13">
        <f t="shared" si="2"/>
        <v>0</v>
      </c>
    </row>
    <row r="69" spans="1:11">
      <c r="A69" s="1" t="s">
        <v>7</v>
      </c>
      <c r="B69" s="102" t="s">
        <v>67</v>
      </c>
      <c r="C69" s="102"/>
      <c r="D69" s="102"/>
      <c r="E69" s="102"/>
      <c r="F69" s="102"/>
      <c r="G69" s="102"/>
      <c r="H69" s="14">
        <v>2.9999999999999997E-4</v>
      </c>
      <c r="I69" s="13">
        <f t="shared" si="2"/>
        <v>0</v>
      </c>
    </row>
    <row r="70" spans="1:11" ht="15.75">
      <c r="A70" s="1" t="s">
        <v>20</v>
      </c>
      <c r="B70" s="102" t="s">
        <v>68</v>
      </c>
      <c r="C70" s="102"/>
      <c r="D70" s="102"/>
      <c r="E70" s="102"/>
      <c r="F70" s="102"/>
      <c r="G70" s="102"/>
      <c r="H70" s="14">
        <v>6.1999999999999998E-3</v>
      </c>
      <c r="I70" s="13">
        <f t="shared" si="2"/>
        <v>0</v>
      </c>
      <c r="J70" s="64"/>
      <c r="K70" s="65"/>
    </row>
    <row r="71" spans="1:11">
      <c r="A71" s="103" t="s">
        <v>69</v>
      </c>
      <c r="B71" s="103"/>
      <c r="C71" s="103"/>
      <c r="D71" s="103"/>
      <c r="E71" s="103"/>
      <c r="F71" s="103"/>
      <c r="G71" s="103"/>
      <c r="H71" s="6">
        <f>TRUNC(SUM(H66:H70),4)</f>
        <v>9.8199999999999996E-2</v>
      </c>
      <c r="I71" s="9">
        <f>TRUNC(SUM(I66:I70),2)</f>
        <v>0</v>
      </c>
    </row>
    <row r="72" spans="1:11">
      <c r="A72" s="162"/>
      <c r="B72" s="163"/>
      <c r="C72" s="163"/>
      <c r="D72" s="163"/>
      <c r="E72" s="163"/>
      <c r="F72" s="163"/>
      <c r="G72" s="163"/>
      <c r="H72" s="163"/>
      <c r="I72" s="163"/>
    </row>
    <row r="73" spans="1:11">
      <c r="A73" s="186" t="s">
        <v>184</v>
      </c>
      <c r="B73" s="186"/>
      <c r="C73" s="186"/>
      <c r="D73" s="186"/>
      <c r="E73" s="186"/>
      <c r="F73" s="186"/>
      <c r="G73" s="186"/>
      <c r="H73" s="90" t="s">
        <v>16</v>
      </c>
      <c r="I73" s="90" t="s">
        <v>17</v>
      </c>
    </row>
    <row r="74" spans="1:11">
      <c r="A74" s="90" t="s">
        <v>1</v>
      </c>
      <c r="B74" s="187" t="s">
        <v>70</v>
      </c>
      <c r="C74" s="187"/>
      <c r="D74" s="187"/>
      <c r="E74" s="187"/>
      <c r="F74" s="187"/>
      <c r="G74" s="187"/>
      <c r="H74" s="91">
        <v>0</v>
      </c>
      <c r="I74" s="92">
        <f t="shared" ref="I74" si="3">$I$20*H74</f>
        <v>0</v>
      </c>
    </row>
    <row r="75" spans="1:11">
      <c r="A75" s="186" t="s">
        <v>71</v>
      </c>
      <c r="B75" s="186"/>
      <c r="C75" s="186"/>
      <c r="D75" s="186"/>
      <c r="E75" s="186"/>
      <c r="F75" s="186"/>
      <c r="G75" s="186"/>
      <c r="H75" s="93">
        <f>TRUNC(SUM(H74),4)</f>
        <v>0</v>
      </c>
      <c r="I75" s="94">
        <f>TRUNC(SUM(I74),2)</f>
        <v>0</v>
      </c>
    </row>
    <row r="76" spans="1:11">
      <c r="A76" s="159"/>
      <c r="B76" s="160"/>
      <c r="C76" s="160"/>
      <c r="D76" s="160"/>
      <c r="E76" s="160"/>
      <c r="F76" s="160"/>
      <c r="G76" s="160"/>
      <c r="H76" s="160"/>
      <c r="I76" s="160"/>
    </row>
    <row r="77" spans="1:11">
      <c r="A77" s="146" t="s">
        <v>72</v>
      </c>
      <c r="B77" s="146"/>
      <c r="C77" s="146"/>
      <c r="D77" s="146"/>
      <c r="E77" s="146"/>
      <c r="F77" s="146"/>
      <c r="G77" s="146"/>
      <c r="H77" s="146"/>
      <c r="I77" s="146"/>
    </row>
    <row r="78" spans="1:11">
      <c r="A78" s="103" t="s">
        <v>73</v>
      </c>
      <c r="B78" s="103"/>
      <c r="C78" s="103"/>
      <c r="D78" s="103"/>
      <c r="E78" s="103"/>
      <c r="F78" s="103"/>
      <c r="G78" s="103"/>
      <c r="H78" s="103"/>
      <c r="I78" s="1" t="s">
        <v>17</v>
      </c>
    </row>
    <row r="79" spans="1:11">
      <c r="A79" s="1" t="s">
        <v>74</v>
      </c>
      <c r="B79" s="134" t="s">
        <v>75</v>
      </c>
      <c r="C79" s="134"/>
      <c r="D79" s="134"/>
      <c r="E79" s="134"/>
      <c r="F79" s="134"/>
      <c r="G79" s="134"/>
      <c r="H79" s="134"/>
      <c r="I79" s="13">
        <f>I71</f>
        <v>0</v>
      </c>
    </row>
    <row r="80" spans="1:11">
      <c r="A80" s="90" t="s">
        <v>76</v>
      </c>
      <c r="B80" s="161" t="s">
        <v>77</v>
      </c>
      <c r="C80" s="161"/>
      <c r="D80" s="161"/>
      <c r="E80" s="161"/>
      <c r="F80" s="161"/>
      <c r="G80" s="161"/>
      <c r="H80" s="161"/>
      <c r="I80" s="92">
        <f>I75</f>
        <v>0</v>
      </c>
    </row>
    <row r="81" spans="1:9">
      <c r="A81" s="103" t="s">
        <v>78</v>
      </c>
      <c r="B81" s="103"/>
      <c r="C81" s="103"/>
      <c r="D81" s="103"/>
      <c r="E81" s="103"/>
      <c r="F81" s="103"/>
      <c r="G81" s="103"/>
      <c r="H81" s="103"/>
      <c r="I81" s="9">
        <f>TRUNC(SUM(I79:I80),2)</f>
        <v>0</v>
      </c>
    </row>
    <row r="82" spans="1:9">
      <c r="A82" s="154"/>
      <c r="B82" s="155"/>
      <c r="C82" s="155"/>
      <c r="D82" s="155"/>
      <c r="E82" s="155"/>
      <c r="F82" s="155"/>
      <c r="G82" s="155"/>
      <c r="H82" s="155"/>
      <c r="I82" s="155"/>
    </row>
    <row r="83" spans="1:9">
      <c r="A83" s="156" t="s">
        <v>79</v>
      </c>
      <c r="B83" s="156"/>
      <c r="C83" s="156"/>
      <c r="D83" s="156"/>
      <c r="E83" s="156"/>
      <c r="F83" s="156"/>
      <c r="G83" s="156"/>
      <c r="H83" s="156"/>
      <c r="I83" s="156"/>
    </row>
    <row r="84" spans="1:9">
      <c r="A84" s="1">
        <v>5</v>
      </c>
      <c r="B84" s="103" t="s">
        <v>80</v>
      </c>
      <c r="C84" s="103"/>
      <c r="D84" s="103"/>
      <c r="E84" s="103"/>
      <c r="F84" s="103"/>
      <c r="G84" s="103"/>
      <c r="H84" s="1"/>
      <c r="I84" s="1" t="s">
        <v>17</v>
      </c>
    </row>
    <row r="85" spans="1:9">
      <c r="A85" s="1" t="s">
        <v>1</v>
      </c>
      <c r="B85" s="157" t="s">
        <v>128</v>
      </c>
      <c r="C85" s="158"/>
      <c r="D85" s="158"/>
      <c r="E85" s="158"/>
      <c r="F85" s="158"/>
      <c r="G85" s="158"/>
      <c r="H85" s="3" t="s">
        <v>42</v>
      </c>
      <c r="I85" s="13">
        <f>SUM(Insumos!E17:E21)/12</f>
        <v>0</v>
      </c>
    </row>
    <row r="86" spans="1:9">
      <c r="A86" s="103" t="s">
        <v>81</v>
      </c>
      <c r="B86" s="103"/>
      <c r="C86" s="103"/>
      <c r="D86" s="103"/>
      <c r="E86" s="103"/>
      <c r="F86" s="103"/>
      <c r="G86" s="103"/>
      <c r="H86" s="6" t="s">
        <v>42</v>
      </c>
      <c r="I86" s="9">
        <f>TRUNC(SUM(I85:I85),2)</f>
        <v>0</v>
      </c>
    </row>
    <row r="87" spans="1:9">
      <c r="A87" s="154"/>
      <c r="B87" s="155"/>
      <c r="C87" s="155"/>
      <c r="D87" s="155"/>
      <c r="E87" s="155"/>
      <c r="F87" s="155"/>
      <c r="G87" s="155"/>
      <c r="H87" s="155"/>
      <c r="I87" s="155"/>
    </row>
    <row r="88" spans="1:9">
      <c r="A88" s="156" t="s">
        <v>82</v>
      </c>
      <c r="B88" s="156"/>
      <c r="C88" s="156"/>
      <c r="D88" s="156"/>
      <c r="E88" s="156"/>
      <c r="F88" s="156"/>
      <c r="G88" s="156"/>
      <c r="H88" s="156"/>
      <c r="I88" s="156"/>
    </row>
    <row r="89" spans="1:9">
      <c r="A89" s="1">
        <v>6</v>
      </c>
      <c r="B89" s="103" t="s">
        <v>83</v>
      </c>
      <c r="C89" s="103"/>
      <c r="D89" s="103"/>
      <c r="E89" s="103"/>
      <c r="F89" s="103"/>
      <c r="G89" s="103"/>
      <c r="H89" s="1" t="s">
        <v>16</v>
      </c>
      <c r="I89" s="1" t="s">
        <v>17</v>
      </c>
    </row>
    <row r="90" spans="1:9">
      <c r="A90" s="1" t="s">
        <v>1</v>
      </c>
      <c r="B90" s="102" t="s">
        <v>84</v>
      </c>
      <c r="C90" s="102"/>
      <c r="D90" s="102"/>
      <c r="E90" s="102"/>
      <c r="F90" s="102"/>
      <c r="G90" s="102"/>
      <c r="H90" s="50"/>
      <c r="I90" s="13">
        <f>TRUNC(H90*I115,2)</f>
        <v>0</v>
      </c>
    </row>
    <row r="91" spans="1:9">
      <c r="A91" s="1" t="s">
        <v>3</v>
      </c>
      <c r="B91" s="102" t="s">
        <v>85</v>
      </c>
      <c r="C91" s="102"/>
      <c r="D91" s="102"/>
      <c r="E91" s="102"/>
      <c r="F91" s="102"/>
      <c r="G91" s="102"/>
      <c r="H91" s="51"/>
      <c r="I91" s="13">
        <f>TRUNC(H91*(I90+I115),2)</f>
        <v>0</v>
      </c>
    </row>
    <row r="92" spans="1:9">
      <c r="A92" s="1" t="s">
        <v>5</v>
      </c>
      <c r="B92" s="151" t="s">
        <v>86</v>
      </c>
      <c r="C92" s="151"/>
      <c r="D92" s="151"/>
      <c r="E92" s="151"/>
      <c r="F92" s="151"/>
      <c r="G92" s="151"/>
      <c r="H92" s="48"/>
      <c r="I92" s="23"/>
    </row>
    <row r="93" spans="1:9">
      <c r="A93" s="1" t="s">
        <v>87</v>
      </c>
      <c r="B93" s="102" t="s">
        <v>88</v>
      </c>
      <c r="C93" s="102"/>
      <c r="D93" s="102"/>
      <c r="E93" s="102"/>
      <c r="F93" s="102"/>
      <c r="G93" s="102"/>
      <c r="H93" s="52"/>
      <c r="I93" s="13">
        <f>H93*I104</f>
        <v>0</v>
      </c>
    </row>
    <row r="94" spans="1:9">
      <c r="A94" s="1" t="s">
        <v>89</v>
      </c>
      <c r="B94" s="102" t="s">
        <v>90</v>
      </c>
      <c r="C94" s="102"/>
      <c r="D94" s="102"/>
      <c r="E94" s="102"/>
      <c r="F94" s="102"/>
      <c r="G94" s="102"/>
      <c r="H94" s="53"/>
      <c r="I94" s="13">
        <f>H94*I104</f>
        <v>0</v>
      </c>
    </row>
    <row r="95" spans="1:9">
      <c r="A95" s="1" t="s">
        <v>91</v>
      </c>
      <c r="B95" s="102" t="s">
        <v>92</v>
      </c>
      <c r="C95" s="102"/>
      <c r="D95" s="102"/>
      <c r="E95" s="102"/>
      <c r="F95" s="102"/>
      <c r="G95" s="102"/>
      <c r="H95" s="54"/>
      <c r="I95" s="13">
        <f>H95*I104</f>
        <v>0</v>
      </c>
    </row>
    <row r="96" spans="1:9">
      <c r="A96" s="1" t="s">
        <v>159</v>
      </c>
      <c r="B96" s="124" t="s">
        <v>160</v>
      </c>
      <c r="C96" s="124"/>
      <c r="D96" s="124"/>
      <c r="E96" s="124"/>
      <c r="F96" s="124"/>
      <c r="G96" s="124"/>
      <c r="H96" s="54"/>
      <c r="I96" s="13"/>
    </row>
    <row r="97" spans="1:11">
      <c r="A97" s="127" t="s">
        <v>93</v>
      </c>
      <c r="B97" s="152"/>
      <c r="C97" s="152"/>
      <c r="D97" s="152"/>
      <c r="E97" s="152"/>
      <c r="F97" s="152"/>
      <c r="G97" s="152"/>
      <c r="H97" s="153"/>
      <c r="I97" s="9">
        <f>TRUNC(SUM(I90:I95),2)</f>
        <v>0</v>
      </c>
    </row>
    <row r="98" spans="1:11">
      <c r="A98" s="4"/>
      <c r="B98" s="147"/>
      <c r="C98" s="147"/>
      <c r="D98" s="147"/>
      <c r="E98" s="147"/>
      <c r="F98" s="147"/>
      <c r="G98" s="147"/>
      <c r="H98" s="147"/>
      <c r="I98" s="147"/>
    </row>
    <row r="99" spans="1:11" hidden="1">
      <c r="A99" s="15" t="s">
        <v>94</v>
      </c>
      <c r="B99" s="148" t="s">
        <v>95</v>
      </c>
      <c r="C99" s="148"/>
      <c r="D99" s="148"/>
      <c r="E99" s="148"/>
      <c r="F99" s="148"/>
      <c r="G99" s="148"/>
      <c r="H99" s="16">
        <f>TRUNC(H93+H94+H95,4)</f>
        <v>0</v>
      </c>
      <c r="I99" s="24"/>
    </row>
    <row r="100" spans="1:11" hidden="1">
      <c r="A100" s="17"/>
      <c r="B100" s="149">
        <v>100</v>
      </c>
      <c r="C100" s="149"/>
      <c r="D100" s="149"/>
      <c r="E100" s="149"/>
      <c r="F100" s="149"/>
      <c r="G100" s="149"/>
      <c r="H100" s="19"/>
      <c r="I100" s="25"/>
    </row>
    <row r="101" spans="1:11" hidden="1">
      <c r="A101" s="20"/>
      <c r="B101" s="18"/>
      <c r="C101" s="18"/>
      <c r="D101" s="18"/>
      <c r="E101" s="18"/>
      <c r="F101" s="18"/>
      <c r="G101" s="18"/>
      <c r="H101" s="19"/>
      <c r="I101" s="25"/>
    </row>
    <row r="102" spans="1:11" hidden="1">
      <c r="A102" s="17" t="s">
        <v>96</v>
      </c>
      <c r="B102" s="149" t="s">
        <v>97</v>
      </c>
      <c r="C102" s="149"/>
      <c r="D102" s="149"/>
      <c r="E102" s="149"/>
      <c r="F102" s="149"/>
      <c r="G102" s="149"/>
      <c r="H102" s="19"/>
      <c r="I102" s="25">
        <f>TRUNC(I115+I90+I91,2)</f>
        <v>0</v>
      </c>
    </row>
    <row r="103" spans="1:11" hidden="1">
      <c r="A103" s="17"/>
      <c r="B103" s="18"/>
      <c r="C103" s="18"/>
      <c r="D103" s="18"/>
      <c r="E103" s="18"/>
      <c r="F103" s="18"/>
      <c r="G103" s="18"/>
      <c r="H103" s="19"/>
      <c r="I103" s="25"/>
    </row>
    <row r="104" spans="1:11" hidden="1">
      <c r="A104" s="17" t="s">
        <v>98</v>
      </c>
      <c r="B104" s="149" t="s">
        <v>99</v>
      </c>
      <c r="C104" s="149"/>
      <c r="D104" s="149"/>
      <c r="E104" s="149"/>
      <c r="F104" s="149"/>
      <c r="G104" s="149"/>
      <c r="H104" s="19"/>
      <c r="I104" s="25">
        <f>TRUNC(I102/(1-H99),2)</f>
        <v>0</v>
      </c>
    </row>
    <row r="105" spans="1:11" hidden="1">
      <c r="A105" s="17"/>
      <c r="B105" s="18"/>
      <c r="C105" s="18"/>
      <c r="D105" s="18"/>
      <c r="E105" s="18"/>
      <c r="F105" s="18"/>
      <c r="G105" s="18"/>
      <c r="H105" s="19"/>
      <c r="I105" s="25"/>
      <c r="K105" s="55"/>
    </row>
    <row r="106" spans="1:11" hidden="1">
      <c r="A106" s="21"/>
      <c r="B106" s="150" t="s">
        <v>100</v>
      </c>
      <c r="C106" s="150"/>
      <c r="D106" s="150"/>
      <c r="E106" s="150"/>
      <c r="F106" s="150"/>
      <c r="G106" s="150"/>
      <c r="H106" s="22"/>
      <c r="I106" s="26">
        <f>TRUNC(I104-I102,2)</f>
        <v>0</v>
      </c>
    </row>
    <row r="107" spans="1:11" hidden="1">
      <c r="A107" s="4"/>
      <c r="B107" s="4"/>
      <c r="C107" s="4"/>
      <c r="D107" s="4"/>
      <c r="E107" s="4"/>
      <c r="F107" s="4"/>
      <c r="G107" s="4"/>
      <c r="H107" s="4"/>
      <c r="I107" s="10"/>
      <c r="K107" s="27"/>
    </row>
    <row r="108" spans="1:11">
      <c r="A108" s="146" t="s">
        <v>101</v>
      </c>
      <c r="B108" s="146"/>
      <c r="C108" s="146"/>
      <c r="D108" s="146"/>
      <c r="E108" s="146"/>
      <c r="F108" s="146"/>
      <c r="G108" s="146"/>
      <c r="H108" s="146"/>
      <c r="I108" s="146"/>
    </row>
    <row r="109" spans="1:11">
      <c r="A109" s="103" t="s">
        <v>102</v>
      </c>
      <c r="B109" s="103"/>
      <c r="C109" s="103"/>
      <c r="D109" s="103"/>
      <c r="E109" s="103"/>
      <c r="F109" s="103"/>
      <c r="G109" s="103"/>
      <c r="H109" s="103"/>
      <c r="I109" s="1" t="s">
        <v>17</v>
      </c>
    </row>
    <row r="110" spans="1:11">
      <c r="A110" s="3" t="s">
        <v>1</v>
      </c>
      <c r="B110" s="102" t="str">
        <f>A17</f>
        <v>MÓDULO 1 - COMPOSIÇÃO DA REMUNERAÇÃO</v>
      </c>
      <c r="C110" s="102"/>
      <c r="D110" s="102"/>
      <c r="E110" s="102"/>
      <c r="F110" s="102"/>
      <c r="G110" s="102"/>
      <c r="H110" s="102"/>
      <c r="I110" s="13">
        <f>I20</f>
        <v>0</v>
      </c>
    </row>
    <row r="111" spans="1:11">
      <c r="A111" s="3" t="s">
        <v>3</v>
      </c>
      <c r="B111" s="102" t="str">
        <f>A22</f>
        <v>MÓDULO 2 – ENCARGOS E BENEFÍCIOS ANUAIS, MENSAIS E DIÁRIOS</v>
      </c>
      <c r="C111" s="102"/>
      <c r="D111" s="102"/>
      <c r="E111" s="102"/>
      <c r="F111" s="102"/>
      <c r="G111" s="102"/>
      <c r="H111" s="102"/>
      <c r="I111" s="13">
        <f>I52</f>
        <v>0</v>
      </c>
      <c r="K111" s="27"/>
    </row>
    <row r="112" spans="1:11">
      <c r="A112" s="3" t="s">
        <v>5</v>
      </c>
      <c r="B112" s="102" t="str">
        <f>A54</f>
        <v>MÓDULO 3 – PROVISÃO PARA RESCISÃO</v>
      </c>
      <c r="C112" s="102"/>
      <c r="D112" s="102"/>
      <c r="E112" s="102"/>
      <c r="F112" s="102"/>
      <c r="G112" s="102"/>
      <c r="H112" s="102"/>
      <c r="I112" s="13">
        <f>I62</f>
        <v>0</v>
      </c>
      <c r="K112" s="27"/>
    </row>
    <row r="113" spans="1:11">
      <c r="A113" s="3" t="s">
        <v>7</v>
      </c>
      <c r="B113" s="102" t="str">
        <f>A64</f>
        <v>MÓDULO 4 – CUSTO DE REPOSIÇÃO DO PROFISSIONAL AUSENTE</v>
      </c>
      <c r="C113" s="102"/>
      <c r="D113" s="102"/>
      <c r="E113" s="102"/>
      <c r="F113" s="102"/>
      <c r="G113" s="102"/>
      <c r="H113" s="102"/>
      <c r="I113" s="13">
        <f>I81</f>
        <v>0</v>
      </c>
    </row>
    <row r="114" spans="1:11">
      <c r="A114" s="3" t="s">
        <v>20</v>
      </c>
      <c r="B114" s="102" t="str">
        <f>A83</f>
        <v>MÓDULO 5 – INSUMOS DIVERSOS</v>
      </c>
      <c r="C114" s="102"/>
      <c r="D114" s="102"/>
      <c r="E114" s="102"/>
      <c r="F114" s="102"/>
      <c r="G114" s="102"/>
      <c r="H114" s="102"/>
      <c r="I114" s="13">
        <f>I86</f>
        <v>0</v>
      </c>
      <c r="K114" s="55"/>
    </row>
    <row r="115" spans="1:11">
      <c r="A115" s="1"/>
      <c r="B115" s="103" t="s">
        <v>103</v>
      </c>
      <c r="C115" s="103"/>
      <c r="D115" s="103"/>
      <c r="E115" s="103"/>
      <c r="F115" s="103"/>
      <c r="G115" s="103"/>
      <c r="H115" s="103"/>
      <c r="I115" s="9">
        <f>TRUNC(SUM(I110:I114),2)</f>
        <v>0</v>
      </c>
    </row>
    <row r="116" spans="1:11">
      <c r="A116" s="3" t="s">
        <v>21</v>
      </c>
      <c r="B116" s="102" t="str">
        <f>A88</f>
        <v>MÓDULO 6 – CUSTOS INDIRETOS, TRIBUTOS E LUCRO</v>
      </c>
      <c r="C116" s="102"/>
      <c r="D116" s="102"/>
      <c r="E116" s="102"/>
      <c r="F116" s="102"/>
      <c r="G116" s="102"/>
      <c r="H116" s="102"/>
      <c r="I116" s="13">
        <f>I97</f>
        <v>0</v>
      </c>
    </row>
    <row r="117" spans="1:11">
      <c r="A117" s="103" t="s">
        <v>136</v>
      </c>
      <c r="B117" s="103"/>
      <c r="C117" s="103"/>
      <c r="D117" s="103"/>
      <c r="E117" s="103"/>
      <c r="F117" s="103"/>
      <c r="G117" s="103"/>
      <c r="H117" s="103"/>
      <c r="I117" s="9">
        <f>TRUNC(SUM(I115:I116),2)</f>
        <v>0</v>
      </c>
    </row>
    <row r="118" spans="1:11" hidden="1">
      <c r="I118" s="55"/>
    </row>
    <row r="119" spans="1:11" ht="40.5" hidden="1" customHeight="1">
      <c r="A119" s="4"/>
      <c r="B119" s="113" t="s">
        <v>104</v>
      </c>
      <c r="C119" s="113"/>
      <c r="D119" s="113"/>
      <c r="E119" s="113"/>
      <c r="F119" s="113"/>
      <c r="G119" s="113"/>
      <c r="H119" s="5"/>
      <c r="I119" s="5"/>
    </row>
    <row r="120" spans="1:11" ht="26.25" hidden="1" thickBot="1">
      <c r="A120" s="144" t="s">
        <v>105</v>
      </c>
      <c r="B120" s="145"/>
      <c r="C120" s="144" t="s">
        <v>106</v>
      </c>
      <c r="D120" s="145"/>
      <c r="E120" s="144" t="s">
        <v>107</v>
      </c>
      <c r="F120" s="145"/>
      <c r="G120" s="28" t="s">
        <v>108</v>
      </c>
      <c r="H120" s="29" t="s">
        <v>109</v>
      </c>
      <c r="I120" s="41" t="s">
        <v>17</v>
      </c>
    </row>
    <row r="121" spans="1:11" hidden="1">
      <c r="A121" s="138" t="s">
        <v>110</v>
      </c>
      <c r="B121" s="139"/>
      <c r="C121" s="140" t="s">
        <v>111</v>
      </c>
      <c r="D121" s="141"/>
      <c r="E121" s="142"/>
      <c r="F121" s="143"/>
      <c r="G121" s="31" t="s">
        <v>111</v>
      </c>
      <c r="H121" s="32"/>
      <c r="I121" s="42">
        <v>0</v>
      </c>
    </row>
    <row r="122" spans="1:11" hidden="1">
      <c r="A122" s="134" t="s">
        <v>112</v>
      </c>
      <c r="B122" s="135"/>
      <c r="C122" s="136" t="s">
        <v>111</v>
      </c>
      <c r="D122" s="137"/>
      <c r="E122" s="128"/>
      <c r="F122" s="129"/>
      <c r="G122" s="33" t="s">
        <v>111</v>
      </c>
      <c r="H122" s="34"/>
      <c r="I122" s="43">
        <v>0</v>
      </c>
    </row>
    <row r="123" spans="1:11" hidden="1">
      <c r="A123" s="134" t="s">
        <v>113</v>
      </c>
      <c r="B123" s="135"/>
      <c r="C123" s="136" t="s">
        <v>111</v>
      </c>
      <c r="D123" s="137"/>
      <c r="E123" s="128"/>
      <c r="F123" s="129"/>
      <c r="G123" s="33" t="s">
        <v>111</v>
      </c>
      <c r="H123" s="34"/>
      <c r="I123" s="43">
        <v>0</v>
      </c>
    </row>
    <row r="124" spans="1:11" hidden="1">
      <c r="A124" s="134" t="s">
        <v>114</v>
      </c>
      <c r="B124" s="135"/>
      <c r="C124" s="136" t="s">
        <v>111</v>
      </c>
      <c r="D124" s="137"/>
      <c r="E124" s="128"/>
      <c r="F124" s="129"/>
      <c r="G124" s="33" t="s">
        <v>111</v>
      </c>
      <c r="H124" s="34"/>
      <c r="I124" s="43">
        <v>0</v>
      </c>
    </row>
    <row r="125" spans="1:11" hidden="1">
      <c r="A125" s="126"/>
      <c r="B125" s="127"/>
      <c r="C125" s="128"/>
      <c r="D125" s="129"/>
      <c r="E125" s="128"/>
      <c r="F125" s="129"/>
      <c r="G125" s="35"/>
      <c r="H125" s="36"/>
      <c r="I125" s="43"/>
    </row>
    <row r="126" spans="1:11" ht="13.5" hidden="1" thickBot="1">
      <c r="A126" s="130"/>
      <c r="B126" s="131"/>
      <c r="C126" s="132"/>
      <c r="D126" s="133"/>
      <c r="E126" s="132"/>
      <c r="F126" s="133"/>
      <c r="G126" s="37"/>
      <c r="H126" s="38"/>
      <c r="I126" s="44"/>
    </row>
    <row r="127" spans="1:11" ht="13.5" hidden="1" thickBot="1">
      <c r="A127" s="110" t="s">
        <v>115</v>
      </c>
      <c r="B127" s="111"/>
      <c r="C127" s="111"/>
      <c r="D127" s="111"/>
      <c r="E127" s="111"/>
      <c r="F127" s="111"/>
      <c r="G127" s="111"/>
      <c r="H127" s="112"/>
      <c r="I127" s="45">
        <f>SUM(I125:I126)</f>
        <v>0</v>
      </c>
    </row>
    <row r="128" spans="1:11" hidden="1"/>
    <row r="129" spans="1:9" hidden="1">
      <c r="A129" s="4" t="s">
        <v>116</v>
      </c>
      <c r="B129" s="113" t="s">
        <v>117</v>
      </c>
      <c r="C129" s="113"/>
      <c r="D129" s="113"/>
      <c r="E129" s="113"/>
      <c r="F129" s="113"/>
      <c r="G129" s="113"/>
      <c r="H129" s="5"/>
      <c r="I129" s="5"/>
    </row>
    <row r="130" spans="1:9" ht="13.5" hidden="1" thickBot="1">
      <c r="A130" s="114" t="s">
        <v>118</v>
      </c>
      <c r="B130" s="115"/>
      <c r="C130" s="115"/>
      <c r="D130" s="115"/>
      <c r="E130" s="115"/>
      <c r="F130" s="115"/>
      <c r="G130" s="115"/>
      <c r="H130" s="115"/>
      <c r="I130" s="116"/>
    </row>
    <row r="131" spans="1:9" ht="13.5" hidden="1" thickBot="1">
      <c r="A131" s="39"/>
      <c r="B131" s="117" t="s">
        <v>119</v>
      </c>
      <c r="C131" s="118"/>
      <c r="D131" s="118"/>
      <c r="E131" s="118"/>
      <c r="F131" s="118"/>
      <c r="G131" s="118"/>
      <c r="H131" s="119"/>
      <c r="I131" s="41" t="s">
        <v>17</v>
      </c>
    </row>
    <row r="132" spans="1:9" hidden="1">
      <c r="A132" s="30" t="s">
        <v>1</v>
      </c>
      <c r="B132" s="120" t="s">
        <v>120</v>
      </c>
      <c r="C132" s="121"/>
      <c r="D132" s="121"/>
      <c r="E132" s="121"/>
      <c r="F132" s="121"/>
      <c r="G132" s="121"/>
      <c r="H132" s="122"/>
      <c r="I132" s="46">
        <f>I93</f>
        <v>0</v>
      </c>
    </row>
    <row r="133" spans="1:9" hidden="1">
      <c r="A133" s="40" t="s">
        <v>3</v>
      </c>
      <c r="B133" s="123" t="s">
        <v>121</v>
      </c>
      <c r="C133" s="124"/>
      <c r="D133" s="124"/>
      <c r="E133" s="124"/>
      <c r="F133" s="124"/>
      <c r="G133" s="124"/>
      <c r="H133" s="125"/>
      <c r="I133" s="47" t="e">
        <f>#REF!</f>
        <v>#REF!</v>
      </c>
    </row>
    <row r="134" spans="1:9" ht="13.5" hidden="1" thickBot="1">
      <c r="A134" s="40" t="s">
        <v>5</v>
      </c>
      <c r="B134" s="104" t="s">
        <v>122</v>
      </c>
      <c r="C134" s="105"/>
      <c r="D134" s="105"/>
      <c r="E134" s="105"/>
      <c r="F134" s="105"/>
      <c r="G134" s="105"/>
      <c r="H134" s="106"/>
      <c r="I134" s="47">
        <f>I97</f>
        <v>0</v>
      </c>
    </row>
    <row r="135" spans="1:9" ht="13.5" hidden="1" thickBot="1">
      <c r="A135" s="107" t="s">
        <v>123</v>
      </c>
      <c r="B135" s="108"/>
      <c r="C135" s="108"/>
      <c r="D135" s="108"/>
      <c r="E135" s="108"/>
      <c r="F135" s="108"/>
      <c r="G135" s="108"/>
      <c r="H135" s="109"/>
      <c r="I135" s="45" t="e">
        <f>SUM(I132:I134)</f>
        <v>#REF!</v>
      </c>
    </row>
    <row r="136" spans="1:9" hidden="1">
      <c r="A136" s="4" t="s">
        <v>124</v>
      </c>
      <c r="B136" t="s">
        <v>125</v>
      </c>
    </row>
    <row r="137" spans="1:9" hidden="1"/>
    <row r="139" spans="1:9">
      <c r="A139" s="11"/>
      <c r="B139" s="11"/>
    </row>
    <row r="140" spans="1:9">
      <c r="A140" s="27"/>
      <c r="B140" s="11"/>
      <c r="E140" s="56"/>
    </row>
    <row r="141" spans="1:9">
      <c r="A141" s="11"/>
      <c r="B141" s="11"/>
      <c r="C141" s="27"/>
    </row>
    <row r="142" spans="1:9">
      <c r="A142" s="11"/>
      <c r="B142" s="11"/>
      <c r="C142" s="27"/>
    </row>
    <row r="143" spans="1:9">
      <c r="A143" s="56"/>
    </row>
    <row r="144" spans="1:9">
      <c r="A144" s="56"/>
    </row>
  </sheetData>
  <mergeCells count="149">
    <mergeCell ref="A10:I10"/>
    <mergeCell ref="B11:G11"/>
    <mergeCell ref="H11:I11"/>
    <mergeCell ref="B7:G7"/>
    <mergeCell ref="H7:I7"/>
    <mergeCell ref="B8:G8"/>
    <mergeCell ref="H8:I8"/>
    <mergeCell ref="A1:I1"/>
    <mergeCell ref="A2:I2"/>
    <mergeCell ref="A4:I4"/>
    <mergeCell ref="B5:G5"/>
    <mergeCell ref="H5:I5"/>
    <mergeCell ref="B6:G6"/>
    <mergeCell ref="H6:I6"/>
    <mergeCell ref="A20:H20"/>
    <mergeCell ref="B15:G15"/>
    <mergeCell ref="H15:I15"/>
    <mergeCell ref="A16:I16"/>
    <mergeCell ref="A17:I17"/>
    <mergeCell ref="B18:G18"/>
    <mergeCell ref="B19:G19"/>
    <mergeCell ref="B12:G12"/>
    <mergeCell ref="H12:I12"/>
    <mergeCell ref="B13:G13"/>
    <mergeCell ref="H13:I13"/>
    <mergeCell ref="B14:G14"/>
    <mergeCell ref="H14:I14"/>
    <mergeCell ref="A28:G28"/>
    <mergeCell ref="B29:G29"/>
    <mergeCell ref="B30:G30"/>
    <mergeCell ref="B31:G31"/>
    <mergeCell ref="B32:G32"/>
    <mergeCell ref="B33:G33"/>
    <mergeCell ref="A22:I22"/>
    <mergeCell ref="A23:G23"/>
    <mergeCell ref="B24:G24"/>
    <mergeCell ref="B25:G25"/>
    <mergeCell ref="A26:G26"/>
    <mergeCell ref="A27:I27"/>
    <mergeCell ref="B40:G40"/>
    <mergeCell ref="B41:G41"/>
    <mergeCell ref="B42:G42"/>
    <mergeCell ref="B43:G43"/>
    <mergeCell ref="B44:G44"/>
    <mergeCell ref="A45:H45"/>
    <mergeCell ref="B34:G34"/>
    <mergeCell ref="B35:G35"/>
    <mergeCell ref="B36:G36"/>
    <mergeCell ref="A37:G37"/>
    <mergeCell ref="A38:I38"/>
    <mergeCell ref="A39:G39"/>
    <mergeCell ref="A52:H52"/>
    <mergeCell ref="A53:I53"/>
    <mergeCell ref="A54:I54"/>
    <mergeCell ref="B55:G55"/>
    <mergeCell ref="B56:G56"/>
    <mergeCell ref="B57:G57"/>
    <mergeCell ref="A46:I46"/>
    <mergeCell ref="A47:I47"/>
    <mergeCell ref="A48:H48"/>
    <mergeCell ref="B49:H49"/>
    <mergeCell ref="B50:H50"/>
    <mergeCell ref="B51:H51"/>
    <mergeCell ref="A64:I64"/>
    <mergeCell ref="A65:G65"/>
    <mergeCell ref="B66:G66"/>
    <mergeCell ref="B67:G67"/>
    <mergeCell ref="B68:G68"/>
    <mergeCell ref="B69:G69"/>
    <mergeCell ref="B58:G58"/>
    <mergeCell ref="B59:G59"/>
    <mergeCell ref="B60:G60"/>
    <mergeCell ref="B61:G61"/>
    <mergeCell ref="A62:G62"/>
    <mergeCell ref="A63:I63"/>
    <mergeCell ref="A76:I76"/>
    <mergeCell ref="A77:I77"/>
    <mergeCell ref="A78:H78"/>
    <mergeCell ref="B79:H79"/>
    <mergeCell ref="B80:H80"/>
    <mergeCell ref="A81:H81"/>
    <mergeCell ref="B70:G70"/>
    <mergeCell ref="A71:G71"/>
    <mergeCell ref="A72:I72"/>
    <mergeCell ref="A73:G73"/>
    <mergeCell ref="B74:G74"/>
    <mergeCell ref="A75:G75"/>
    <mergeCell ref="A86:G86"/>
    <mergeCell ref="A87:I87"/>
    <mergeCell ref="A88:I88"/>
    <mergeCell ref="B89:G89"/>
    <mergeCell ref="B90:G90"/>
    <mergeCell ref="B91:G91"/>
    <mergeCell ref="A82:I82"/>
    <mergeCell ref="A83:I83"/>
    <mergeCell ref="B84:G84"/>
    <mergeCell ref="B85:G85"/>
    <mergeCell ref="B99:G99"/>
    <mergeCell ref="B100:G100"/>
    <mergeCell ref="B102:G102"/>
    <mergeCell ref="B104:G104"/>
    <mergeCell ref="B106:G106"/>
    <mergeCell ref="A108:I108"/>
    <mergeCell ref="B92:G92"/>
    <mergeCell ref="B93:G93"/>
    <mergeCell ref="B94:G94"/>
    <mergeCell ref="B95:G95"/>
    <mergeCell ref="A97:H97"/>
    <mergeCell ref="B98:I98"/>
    <mergeCell ref="B96:G96"/>
    <mergeCell ref="B115:H115"/>
    <mergeCell ref="B116:H116"/>
    <mergeCell ref="A117:H117"/>
    <mergeCell ref="B119:G119"/>
    <mergeCell ref="A120:B120"/>
    <mergeCell ref="C120:D120"/>
    <mergeCell ref="E120:F120"/>
    <mergeCell ref="A109:H109"/>
    <mergeCell ref="B110:H110"/>
    <mergeCell ref="B111:H111"/>
    <mergeCell ref="B112:H112"/>
    <mergeCell ref="B113:H113"/>
    <mergeCell ref="B114:H114"/>
    <mergeCell ref="A123:B123"/>
    <mergeCell ref="C123:D123"/>
    <mergeCell ref="E123:F123"/>
    <mergeCell ref="A124:B124"/>
    <mergeCell ref="C124:D124"/>
    <mergeCell ref="E124:F124"/>
    <mergeCell ref="A121:B121"/>
    <mergeCell ref="C121:D121"/>
    <mergeCell ref="E121:F121"/>
    <mergeCell ref="A122:B122"/>
    <mergeCell ref="C122:D122"/>
    <mergeCell ref="E122:F122"/>
    <mergeCell ref="B134:H134"/>
    <mergeCell ref="A135:H135"/>
    <mergeCell ref="A127:H127"/>
    <mergeCell ref="B129:G129"/>
    <mergeCell ref="A130:I130"/>
    <mergeCell ref="B131:H131"/>
    <mergeCell ref="B132:H132"/>
    <mergeCell ref="B133:H133"/>
    <mergeCell ref="A125:B125"/>
    <mergeCell ref="C125:D125"/>
    <mergeCell ref="E125:F125"/>
    <mergeCell ref="A126:B126"/>
    <mergeCell ref="C126:D126"/>
    <mergeCell ref="E126:F126"/>
  </mergeCells>
  <pageMargins left="0.39305555555555599" right="0.196527777777778" top="0.59027777777777801" bottom="0.39305555555555599" header="0.156944444444444" footer="0.156944444444444"/>
  <pageSetup paperSize="9" scale="80" firstPageNumber="0" orientation="portrait" useFirstPageNumber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4DDB6-C111-462C-A30F-77661C0FC64E}">
  <sheetPr>
    <tabColor indexed="13"/>
  </sheetPr>
  <dimension ref="A1:M144"/>
  <sheetViews>
    <sheetView zoomScale="150" zoomScaleNormal="150" workbookViewId="0">
      <selection activeCell="I86" sqref="I86"/>
    </sheetView>
  </sheetViews>
  <sheetFormatPr defaultColWidth="9.28515625" defaultRowHeight="12.75"/>
  <cols>
    <col min="1" max="1" width="10" customWidth="1"/>
    <col min="3" max="3" width="15" customWidth="1"/>
    <col min="5" max="5" width="10.7109375" customWidth="1"/>
    <col min="7" max="7" width="19.28515625" customWidth="1"/>
    <col min="8" max="8" width="11" bestFit="1" customWidth="1"/>
    <col min="9" max="9" width="12" customWidth="1"/>
    <col min="10" max="10" width="14.28515625" customWidth="1"/>
    <col min="11" max="11" width="9.28515625" customWidth="1"/>
    <col min="13" max="13" width="9.5703125" customWidth="1"/>
  </cols>
  <sheetData>
    <row r="1" spans="1:9">
      <c r="A1" s="182" t="s">
        <v>135</v>
      </c>
      <c r="B1" s="182"/>
      <c r="C1" s="182"/>
      <c r="D1" s="182"/>
      <c r="E1" s="182"/>
      <c r="F1" s="182"/>
      <c r="G1" s="182"/>
      <c r="H1" s="182"/>
      <c r="I1" s="182"/>
    </row>
    <row r="2" spans="1:9">
      <c r="A2" s="182" t="s">
        <v>145</v>
      </c>
      <c r="B2" s="182"/>
      <c r="C2" s="182"/>
      <c r="D2" s="182"/>
      <c r="E2" s="182"/>
      <c r="F2" s="182"/>
      <c r="G2" s="182"/>
      <c r="H2" s="182"/>
      <c r="I2" s="18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181" t="s">
        <v>0</v>
      </c>
      <c r="B4" s="181"/>
      <c r="C4" s="181"/>
      <c r="D4" s="181"/>
      <c r="E4" s="181"/>
      <c r="F4" s="181"/>
      <c r="G4" s="181"/>
      <c r="H4" s="181"/>
      <c r="I4" s="181"/>
    </row>
    <row r="5" spans="1:9">
      <c r="A5" s="3" t="s">
        <v>1</v>
      </c>
      <c r="B5" s="102" t="s">
        <v>2</v>
      </c>
      <c r="C5" s="102"/>
      <c r="D5" s="102"/>
      <c r="E5" s="102"/>
      <c r="F5" s="102"/>
      <c r="G5" s="102"/>
      <c r="H5" s="183"/>
      <c r="I5" s="134"/>
    </row>
    <row r="6" spans="1:9">
      <c r="A6" s="3" t="s">
        <v>3</v>
      </c>
      <c r="B6" s="102" t="s">
        <v>4</v>
      </c>
      <c r="C6" s="102"/>
      <c r="D6" s="102"/>
      <c r="E6" s="102"/>
      <c r="F6" s="102"/>
      <c r="G6" s="102"/>
      <c r="H6" s="179"/>
      <c r="I6" s="134"/>
    </row>
    <row r="7" spans="1:9">
      <c r="A7" s="3" t="s">
        <v>5</v>
      </c>
      <c r="B7" s="102" t="s">
        <v>6</v>
      </c>
      <c r="C7" s="102"/>
      <c r="D7" s="102"/>
      <c r="E7" s="102"/>
      <c r="F7" s="102"/>
      <c r="G7" s="102"/>
      <c r="H7" s="134"/>
      <c r="I7" s="134"/>
    </row>
    <row r="8" spans="1:9">
      <c r="A8" s="3" t="s">
        <v>7</v>
      </c>
      <c r="B8" s="102" t="s">
        <v>8</v>
      </c>
      <c r="C8" s="102"/>
      <c r="D8" s="102"/>
      <c r="E8" s="102"/>
      <c r="F8" s="102"/>
      <c r="G8" s="102"/>
      <c r="H8" s="134"/>
      <c r="I8" s="134"/>
    </row>
    <row r="9" spans="1:9">
      <c r="A9" s="4"/>
      <c r="B9" s="2"/>
      <c r="C9" s="2"/>
      <c r="D9" s="2"/>
      <c r="E9" s="2"/>
      <c r="F9" s="2"/>
      <c r="G9" s="2"/>
      <c r="H9" s="4"/>
      <c r="I9" s="4"/>
    </row>
    <row r="10" spans="1:9">
      <c r="A10" s="181" t="s">
        <v>9</v>
      </c>
      <c r="B10" s="181"/>
      <c r="C10" s="181"/>
      <c r="D10" s="181"/>
      <c r="E10" s="181"/>
      <c r="F10" s="181"/>
      <c r="G10" s="181"/>
      <c r="H10" s="181"/>
      <c r="I10" s="181"/>
    </row>
    <row r="11" spans="1:9">
      <c r="A11" s="3">
        <v>1</v>
      </c>
      <c r="B11" s="102" t="s">
        <v>10</v>
      </c>
      <c r="C11" s="102"/>
      <c r="D11" s="102"/>
      <c r="E11" s="102"/>
      <c r="F11" s="102"/>
      <c r="G11" s="102"/>
      <c r="H11" s="179" t="s">
        <v>146</v>
      </c>
      <c r="I11" s="134"/>
    </row>
    <row r="12" spans="1:9">
      <c r="A12" s="3">
        <v>2</v>
      </c>
      <c r="B12" s="102" t="s">
        <v>11</v>
      </c>
      <c r="C12" s="102"/>
      <c r="D12" s="102"/>
      <c r="E12" s="102"/>
      <c r="F12" s="102"/>
      <c r="G12" s="102"/>
      <c r="H12" s="179" t="s">
        <v>147</v>
      </c>
      <c r="I12" s="134"/>
    </row>
    <row r="13" spans="1:9">
      <c r="A13" s="3">
        <v>3</v>
      </c>
      <c r="B13" s="102" t="s">
        <v>126</v>
      </c>
      <c r="C13" s="102"/>
      <c r="D13" s="102"/>
      <c r="E13" s="102"/>
      <c r="F13" s="102"/>
      <c r="G13" s="102"/>
      <c r="H13" s="180"/>
      <c r="I13" s="134"/>
    </row>
    <row r="14" spans="1:9">
      <c r="A14" s="3">
        <v>4</v>
      </c>
      <c r="B14" s="102" t="s">
        <v>12</v>
      </c>
      <c r="C14" s="102"/>
      <c r="D14" s="102"/>
      <c r="E14" s="102"/>
      <c r="F14" s="102"/>
      <c r="G14" s="102"/>
      <c r="H14" s="179" t="s">
        <v>132</v>
      </c>
      <c r="I14" s="134"/>
    </row>
    <row r="15" spans="1:9">
      <c r="A15" s="3">
        <v>5</v>
      </c>
      <c r="B15" s="102" t="s">
        <v>13</v>
      </c>
      <c r="C15" s="102"/>
      <c r="D15" s="102"/>
      <c r="E15" s="102"/>
      <c r="F15" s="102"/>
      <c r="G15" s="102"/>
      <c r="H15" s="184"/>
      <c r="I15" s="134"/>
    </row>
    <row r="16" spans="1:9">
      <c r="A16" s="113"/>
      <c r="B16" s="113"/>
      <c r="C16" s="113"/>
      <c r="D16" s="113"/>
      <c r="E16" s="113"/>
      <c r="F16" s="113"/>
      <c r="G16" s="113"/>
      <c r="H16" s="113"/>
      <c r="I16" s="113"/>
    </row>
    <row r="17" spans="1:11">
      <c r="A17" s="156" t="s">
        <v>14</v>
      </c>
      <c r="B17" s="156"/>
      <c r="C17" s="156"/>
      <c r="D17" s="156"/>
      <c r="E17" s="156"/>
      <c r="F17" s="156"/>
      <c r="G17" s="156"/>
      <c r="H17" s="156"/>
      <c r="I17" s="156"/>
    </row>
    <row r="18" spans="1:11">
      <c r="A18" s="1">
        <v>1</v>
      </c>
      <c r="B18" s="103" t="s">
        <v>15</v>
      </c>
      <c r="C18" s="103"/>
      <c r="D18" s="103"/>
      <c r="E18" s="103"/>
      <c r="F18" s="103"/>
      <c r="G18" s="103"/>
      <c r="H18" s="1" t="s">
        <v>16</v>
      </c>
      <c r="I18" s="1" t="s">
        <v>17</v>
      </c>
    </row>
    <row r="19" spans="1:11">
      <c r="A19" s="1" t="s">
        <v>1</v>
      </c>
      <c r="B19" s="102" t="s">
        <v>18</v>
      </c>
      <c r="C19" s="102"/>
      <c r="D19" s="102"/>
      <c r="E19" s="102"/>
      <c r="F19" s="102"/>
      <c r="G19" s="102"/>
      <c r="H19" s="8"/>
      <c r="I19" s="13">
        <f>H13</f>
        <v>0</v>
      </c>
    </row>
    <row r="20" spans="1:11">
      <c r="A20" s="103" t="s">
        <v>22</v>
      </c>
      <c r="B20" s="103"/>
      <c r="C20" s="103"/>
      <c r="D20" s="103"/>
      <c r="E20" s="103"/>
      <c r="F20" s="103"/>
      <c r="G20" s="103"/>
      <c r="H20" s="103"/>
      <c r="I20" s="9">
        <f>TRUNC(SUM(I19:I19),2)</f>
        <v>0</v>
      </c>
    </row>
    <row r="21" spans="1:11">
      <c r="A21" s="5"/>
      <c r="B21" s="5"/>
      <c r="C21" s="5"/>
      <c r="D21" s="5"/>
      <c r="E21" s="5"/>
      <c r="F21" s="5"/>
      <c r="G21" s="5"/>
      <c r="H21" s="5"/>
      <c r="I21" s="10"/>
    </row>
    <row r="22" spans="1:11">
      <c r="A22" s="156" t="s">
        <v>23</v>
      </c>
      <c r="B22" s="156"/>
      <c r="C22" s="156"/>
      <c r="D22" s="156"/>
      <c r="E22" s="156"/>
      <c r="F22" s="156"/>
      <c r="G22" s="156"/>
      <c r="H22" s="156"/>
      <c r="I22" s="156"/>
    </row>
    <row r="23" spans="1:11">
      <c r="A23" s="103" t="s">
        <v>24</v>
      </c>
      <c r="B23" s="103"/>
      <c r="C23" s="103"/>
      <c r="D23" s="103"/>
      <c r="E23" s="103"/>
      <c r="F23" s="103"/>
      <c r="G23" s="103"/>
      <c r="H23" s="1" t="s">
        <v>16</v>
      </c>
      <c r="I23" s="1" t="s">
        <v>17</v>
      </c>
    </row>
    <row r="24" spans="1:11">
      <c r="A24" s="1" t="s">
        <v>1</v>
      </c>
      <c r="B24" s="102" t="s">
        <v>25</v>
      </c>
      <c r="C24" s="102"/>
      <c r="D24" s="102"/>
      <c r="E24" s="102"/>
      <c r="F24" s="102"/>
      <c r="G24" s="102"/>
      <c r="H24" s="14">
        <v>8.3299999999999999E-2</v>
      </c>
      <c r="I24" s="13">
        <f>TRUNC($I$20*H24,2)</f>
        <v>0</v>
      </c>
    </row>
    <row r="25" spans="1:11">
      <c r="A25" s="1" t="s">
        <v>3</v>
      </c>
      <c r="B25" s="185" t="s">
        <v>138</v>
      </c>
      <c r="C25" s="102"/>
      <c r="D25" s="102"/>
      <c r="E25" s="102"/>
      <c r="F25" s="102"/>
      <c r="G25" s="102"/>
      <c r="H25" s="14">
        <v>0.1212</v>
      </c>
      <c r="I25" s="13">
        <f>TRUNC(H25*I20,2)</f>
        <v>0</v>
      </c>
      <c r="J25" s="63"/>
    </row>
    <row r="26" spans="1:11">
      <c r="A26" s="103" t="s">
        <v>27</v>
      </c>
      <c r="B26" s="103"/>
      <c r="C26" s="103"/>
      <c r="D26" s="103"/>
      <c r="E26" s="103"/>
      <c r="F26" s="103"/>
      <c r="G26" s="103"/>
      <c r="H26" s="6">
        <f>TRUNC(SUM(H24:H25),4)</f>
        <v>0.20449999999999999</v>
      </c>
      <c r="I26" s="9">
        <f>TRUNC(SUM(I24:I25),2)</f>
        <v>0</v>
      </c>
    </row>
    <row r="27" spans="1:11">
      <c r="A27" s="176"/>
      <c r="B27" s="177"/>
      <c r="C27" s="177"/>
      <c r="D27" s="177"/>
      <c r="E27" s="177"/>
      <c r="F27" s="177"/>
      <c r="G27" s="177"/>
      <c r="H27" s="177"/>
      <c r="I27" s="177"/>
      <c r="J27" s="11" t="s">
        <v>28</v>
      </c>
      <c r="K27" s="10">
        <f>I20+I26</f>
        <v>0</v>
      </c>
    </row>
    <row r="28" spans="1:11">
      <c r="A28" s="103" t="s">
        <v>29</v>
      </c>
      <c r="B28" s="103"/>
      <c r="C28" s="103"/>
      <c r="D28" s="103"/>
      <c r="E28" s="103"/>
      <c r="F28" s="103"/>
      <c r="G28" s="103"/>
      <c r="H28" s="1" t="s">
        <v>16</v>
      </c>
      <c r="I28" s="1" t="s">
        <v>17</v>
      </c>
    </row>
    <row r="29" spans="1:11" ht="15.75">
      <c r="A29" s="1" t="s">
        <v>1</v>
      </c>
      <c r="B29" s="102" t="s">
        <v>30</v>
      </c>
      <c r="C29" s="102"/>
      <c r="D29" s="102"/>
      <c r="E29" s="102"/>
      <c r="F29" s="102"/>
      <c r="G29" s="102"/>
      <c r="H29" s="14">
        <v>0.2</v>
      </c>
      <c r="I29" s="13">
        <f>H29*$K$27</f>
        <v>0</v>
      </c>
      <c r="K29" s="69"/>
    </row>
    <row r="30" spans="1:11" ht="15.75">
      <c r="A30" s="1" t="s">
        <v>3</v>
      </c>
      <c r="B30" s="102" t="s">
        <v>31</v>
      </c>
      <c r="C30" s="102"/>
      <c r="D30" s="102"/>
      <c r="E30" s="102"/>
      <c r="F30" s="102"/>
      <c r="G30" s="102"/>
      <c r="H30" s="14">
        <v>2.5000000000000001E-2</v>
      </c>
      <c r="I30" s="13">
        <f t="shared" ref="I30:I36" si="0">H30*$K$27</f>
        <v>0</v>
      </c>
      <c r="K30" s="69"/>
    </row>
    <row r="31" spans="1:11" ht="15.75">
      <c r="A31" s="1" t="s">
        <v>5</v>
      </c>
      <c r="B31" s="102" t="s">
        <v>32</v>
      </c>
      <c r="C31" s="102"/>
      <c r="D31" s="102"/>
      <c r="E31" s="102"/>
      <c r="F31" s="102"/>
      <c r="G31" s="102"/>
      <c r="H31" s="14">
        <v>0.03</v>
      </c>
      <c r="I31" s="13">
        <f t="shared" si="0"/>
        <v>0</v>
      </c>
      <c r="K31" s="69"/>
    </row>
    <row r="32" spans="1:11" ht="15.75">
      <c r="A32" s="1" t="s">
        <v>7</v>
      </c>
      <c r="B32" s="102" t="s">
        <v>33</v>
      </c>
      <c r="C32" s="102"/>
      <c r="D32" s="102"/>
      <c r="E32" s="102"/>
      <c r="F32" s="102"/>
      <c r="G32" s="102"/>
      <c r="H32" s="14">
        <v>1.4999999999999999E-2</v>
      </c>
      <c r="I32" s="13">
        <f t="shared" si="0"/>
        <v>0</v>
      </c>
      <c r="K32" s="69"/>
    </row>
    <row r="33" spans="1:11" ht="15.75">
      <c r="A33" s="1" t="s">
        <v>20</v>
      </c>
      <c r="B33" s="102" t="s">
        <v>34</v>
      </c>
      <c r="C33" s="102"/>
      <c r="D33" s="102"/>
      <c r="E33" s="102"/>
      <c r="F33" s="102"/>
      <c r="G33" s="102"/>
      <c r="H33" s="14">
        <v>0.01</v>
      </c>
      <c r="I33" s="13">
        <f t="shared" si="0"/>
        <v>0</v>
      </c>
      <c r="K33" s="69"/>
    </row>
    <row r="34" spans="1:11" ht="15.75">
      <c r="A34" s="1" t="s">
        <v>21</v>
      </c>
      <c r="B34" s="102" t="s">
        <v>35</v>
      </c>
      <c r="C34" s="102"/>
      <c r="D34" s="102"/>
      <c r="E34" s="102"/>
      <c r="F34" s="102"/>
      <c r="G34" s="102"/>
      <c r="H34" s="14">
        <v>6.0000000000000001E-3</v>
      </c>
      <c r="I34" s="13">
        <f t="shared" si="0"/>
        <v>0</v>
      </c>
      <c r="K34" s="69"/>
    </row>
    <row r="35" spans="1:11" ht="15.75">
      <c r="A35" s="1" t="s">
        <v>36</v>
      </c>
      <c r="B35" s="102" t="s">
        <v>37</v>
      </c>
      <c r="C35" s="102"/>
      <c r="D35" s="102"/>
      <c r="E35" s="102"/>
      <c r="F35" s="102"/>
      <c r="G35" s="102"/>
      <c r="H35" s="14">
        <v>2E-3</v>
      </c>
      <c r="I35" s="13">
        <f t="shared" si="0"/>
        <v>0</v>
      </c>
      <c r="K35" s="69"/>
    </row>
    <row r="36" spans="1:11" ht="15.75">
      <c r="A36" s="1" t="s">
        <v>38</v>
      </c>
      <c r="B36" s="102" t="s">
        <v>39</v>
      </c>
      <c r="C36" s="102"/>
      <c r="D36" s="102"/>
      <c r="E36" s="102"/>
      <c r="F36" s="102"/>
      <c r="G36" s="102"/>
      <c r="H36" s="14">
        <v>0.08</v>
      </c>
      <c r="I36" s="13">
        <f t="shared" si="0"/>
        <v>0</v>
      </c>
      <c r="K36" s="69"/>
    </row>
    <row r="37" spans="1:11">
      <c r="A37" s="103" t="s">
        <v>40</v>
      </c>
      <c r="B37" s="103"/>
      <c r="C37" s="103"/>
      <c r="D37" s="103"/>
      <c r="E37" s="103"/>
      <c r="F37" s="103"/>
      <c r="G37" s="103"/>
      <c r="H37" s="6">
        <f>SUM(H29:H36)</f>
        <v>0.36800000000000005</v>
      </c>
      <c r="I37" s="9">
        <f>TRUNC(SUM(I29:I36),2)</f>
        <v>0</v>
      </c>
    </row>
    <row r="38" spans="1:11">
      <c r="A38" s="171"/>
      <c r="B38" s="171"/>
      <c r="C38" s="171"/>
      <c r="D38" s="171"/>
      <c r="E38" s="171"/>
      <c r="F38" s="171"/>
      <c r="G38" s="171"/>
      <c r="H38" s="171"/>
      <c r="I38" s="172"/>
    </row>
    <row r="39" spans="1:11">
      <c r="A39" s="103" t="s">
        <v>41</v>
      </c>
      <c r="B39" s="103"/>
      <c r="C39" s="103"/>
      <c r="D39" s="103"/>
      <c r="E39" s="103"/>
      <c r="F39" s="103"/>
      <c r="G39" s="103"/>
      <c r="H39" s="6"/>
      <c r="I39" s="1" t="s">
        <v>17</v>
      </c>
    </row>
    <row r="40" spans="1:11">
      <c r="A40" s="1" t="s">
        <v>1</v>
      </c>
      <c r="B40" s="188" t="s">
        <v>169</v>
      </c>
      <c r="C40" s="174"/>
      <c r="D40" s="174"/>
      <c r="E40" s="174"/>
      <c r="F40" s="174"/>
      <c r="G40" s="175"/>
      <c r="H40" s="3" t="s">
        <v>42</v>
      </c>
      <c r="I40" s="12"/>
    </row>
    <row r="41" spans="1:11">
      <c r="A41" s="1" t="s">
        <v>3</v>
      </c>
      <c r="B41" s="173" t="s">
        <v>165</v>
      </c>
      <c r="C41" s="174"/>
      <c r="D41" s="174"/>
      <c r="E41" s="174"/>
      <c r="F41" s="174"/>
      <c r="G41" s="175"/>
      <c r="H41" s="3" t="s">
        <v>42</v>
      </c>
      <c r="I41" s="12"/>
    </row>
    <row r="42" spans="1:11">
      <c r="A42" s="1" t="s">
        <v>5</v>
      </c>
      <c r="B42" s="173" t="s">
        <v>173</v>
      </c>
      <c r="C42" s="174"/>
      <c r="D42" s="174"/>
      <c r="E42" s="174"/>
      <c r="F42" s="174"/>
      <c r="G42" s="175"/>
      <c r="H42" s="3" t="s">
        <v>42</v>
      </c>
      <c r="I42" s="12"/>
    </row>
    <row r="43" spans="1:11">
      <c r="A43" s="1" t="s">
        <v>7</v>
      </c>
      <c r="B43" s="123" t="s">
        <v>170</v>
      </c>
      <c r="C43" s="124"/>
      <c r="D43" s="124"/>
      <c r="E43" s="124"/>
      <c r="F43" s="124"/>
      <c r="G43" s="125"/>
      <c r="H43" s="62" t="s">
        <v>42</v>
      </c>
      <c r="I43" s="12"/>
    </row>
    <row r="44" spans="1:11">
      <c r="A44" s="1" t="s">
        <v>20</v>
      </c>
      <c r="B44" s="123" t="s">
        <v>171</v>
      </c>
      <c r="C44" s="124"/>
      <c r="D44" s="124"/>
      <c r="E44" s="124"/>
      <c r="F44" s="124"/>
      <c r="G44" s="125"/>
      <c r="H44" s="62" t="s">
        <v>42</v>
      </c>
      <c r="I44" s="12"/>
    </row>
    <row r="45" spans="1:11">
      <c r="A45" s="103" t="s">
        <v>43</v>
      </c>
      <c r="B45" s="103"/>
      <c r="C45" s="103"/>
      <c r="D45" s="103"/>
      <c r="E45" s="103"/>
      <c r="F45" s="103"/>
      <c r="G45" s="103"/>
      <c r="H45" s="103"/>
      <c r="I45" s="9">
        <f>SUM(I40:I44)</f>
        <v>0</v>
      </c>
    </row>
    <row r="46" spans="1:11">
      <c r="A46" s="171"/>
      <c r="B46" s="171"/>
      <c r="C46" s="171"/>
      <c r="D46" s="171"/>
      <c r="E46" s="171"/>
      <c r="F46" s="171"/>
      <c r="G46" s="171"/>
      <c r="H46" s="171"/>
      <c r="I46" s="172"/>
    </row>
    <row r="47" spans="1:11">
      <c r="A47" s="146" t="s">
        <v>44</v>
      </c>
      <c r="B47" s="146"/>
      <c r="C47" s="146"/>
      <c r="D47" s="146"/>
      <c r="E47" s="146"/>
      <c r="F47" s="146"/>
      <c r="G47" s="146"/>
      <c r="H47" s="146"/>
      <c r="I47" s="146"/>
    </row>
    <row r="48" spans="1:11">
      <c r="A48" s="103" t="s">
        <v>45</v>
      </c>
      <c r="B48" s="103"/>
      <c r="C48" s="103"/>
      <c r="D48" s="103"/>
      <c r="E48" s="103"/>
      <c r="F48" s="103"/>
      <c r="G48" s="103"/>
      <c r="H48" s="103"/>
      <c r="I48" s="1" t="s">
        <v>17</v>
      </c>
    </row>
    <row r="49" spans="1:13">
      <c r="A49" s="1" t="s">
        <v>46</v>
      </c>
      <c r="B49" s="134" t="s">
        <v>47</v>
      </c>
      <c r="C49" s="134"/>
      <c r="D49" s="134"/>
      <c r="E49" s="134"/>
      <c r="F49" s="134"/>
      <c r="G49" s="134"/>
      <c r="H49" s="134"/>
      <c r="I49" s="13">
        <f>I26</f>
        <v>0</v>
      </c>
    </row>
    <row r="50" spans="1:13">
      <c r="A50" s="1" t="s">
        <v>48</v>
      </c>
      <c r="B50" s="134" t="s">
        <v>49</v>
      </c>
      <c r="C50" s="134"/>
      <c r="D50" s="134"/>
      <c r="E50" s="134"/>
      <c r="F50" s="134"/>
      <c r="G50" s="134"/>
      <c r="H50" s="134"/>
      <c r="I50" s="13">
        <f>I37</f>
        <v>0</v>
      </c>
    </row>
    <row r="51" spans="1:13">
      <c r="A51" s="1" t="s">
        <v>50</v>
      </c>
      <c r="B51" s="134" t="s">
        <v>51</v>
      </c>
      <c r="C51" s="134"/>
      <c r="D51" s="134"/>
      <c r="E51" s="134"/>
      <c r="F51" s="134"/>
      <c r="G51" s="134"/>
      <c r="H51" s="134"/>
      <c r="I51" s="13">
        <f>I45</f>
        <v>0</v>
      </c>
    </row>
    <row r="52" spans="1:13">
      <c r="A52" s="103" t="s">
        <v>52</v>
      </c>
      <c r="B52" s="103"/>
      <c r="C52" s="103"/>
      <c r="D52" s="103"/>
      <c r="E52" s="103"/>
      <c r="F52" s="103"/>
      <c r="G52" s="103"/>
      <c r="H52" s="103"/>
      <c r="I52" s="9">
        <f>TRUNC(SUM(I49:I51),2)</f>
        <v>0</v>
      </c>
    </row>
    <row r="53" spans="1:13">
      <c r="A53" s="154"/>
      <c r="B53" s="155"/>
      <c r="C53" s="155"/>
      <c r="D53" s="155"/>
      <c r="E53" s="155"/>
      <c r="F53" s="155"/>
      <c r="G53" s="155"/>
      <c r="H53" s="155"/>
      <c r="I53" s="155"/>
    </row>
    <row r="54" spans="1:13">
      <c r="A54" s="156" t="s">
        <v>53</v>
      </c>
      <c r="B54" s="156"/>
      <c r="C54" s="156"/>
      <c r="D54" s="156"/>
      <c r="E54" s="156"/>
      <c r="F54" s="156"/>
      <c r="G54" s="156"/>
      <c r="H54" s="156"/>
      <c r="I54" s="156"/>
    </row>
    <row r="55" spans="1:13">
      <c r="A55" s="1">
        <v>3</v>
      </c>
      <c r="B55" s="103" t="s">
        <v>54</v>
      </c>
      <c r="C55" s="103"/>
      <c r="D55" s="103"/>
      <c r="E55" s="103"/>
      <c r="F55" s="103"/>
      <c r="G55" s="103"/>
      <c r="H55" s="1" t="s">
        <v>16</v>
      </c>
      <c r="I55" s="1" t="s">
        <v>17</v>
      </c>
    </row>
    <row r="56" spans="1:13" ht="15.75">
      <c r="A56" s="1" t="s">
        <v>1</v>
      </c>
      <c r="B56" s="102" t="s">
        <v>55</v>
      </c>
      <c r="C56" s="102"/>
      <c r="D56" s="102"/>
      <c r="E56" s="102"/>
      <c r="F56" s="102"/>
      <c r="G56" s="102"/>
      <c r="H56" s="14">
        <v>4.1999999999999997E-3</v>
      </c>
      <c r="I56" s="13">
        <f>$I$20*H56</f>
        <v>0</v>
      </c>
      <c r="L56" s="64"/>
      <c r="M56" s="65"/>
    </row>
    <row r="57" spans="1:13" ht="15.75">
      <c r="A57" s="1" t="s">
        <v>3</v>
      </c>
      <c r="B57" s="102" t="s">
        <v>56</v>
      </c>
      <c r="C57" s="102"/>
      <c r="D57" s="102"/>
      <c r="E57" s="102"/>
      <c r="F57" s="102"/>
      <c r="G57" s="102"/>
      <c r="H57" s="14">
        <v>3.3599999999999998E-4</v>
      </c>
      <c r="I57" s="13">
        <f>H57*I20</f>
        <v>0</v>
      </c>
      <c r="L57" s="64"/>
      <c r="M57" s="65"/>
    </row>
    <row r="58" spans="1:13" ht="15.75">
      <c r="A58" s="1" t="s">
        <v>5</v>
      </c>
      <c r="B58" s="102" t="s">
        <v>57</v>
      </c>
      <c r="C58" s="102"/>
      <c r="D58" s="102"/>
      <c r="E58" s="102"/>
      <c r="F58" s="102"/>
      <c r="G58" s="102"/>
      <c r="H58" s="14">
        <v>1.9E-3</v>
      </c>
      <c r="I58" s="13">
        <f>$I$20*H58</f>
        <v>0</v>
      </c>
      <c r="J58" s="63"/>
      <c r="L58" s="66"/>
      <c r="M58" s="65"/>
    </row>
    <row r="59" spans="1:13" ht="15.75">
      <c r="A59" s="1" t="s">
        <v>7</v>
      </c>
      <c r="B59" s="102" t="s">
        <v>58</v>
      </c>
      <c r="C59" s="102"/>
      <c r="D59" s="102"/>
      <c r="E59" s="102"/>
      <c r="F59" s="102"/>
      <c r="G59" s="102"/>
      <c r="H59" s="14">
        <v>1.9400000000000001E-2</v>
      </c>
      <c r="I59" s="13">
        <f>$I$20*H59</f>
        <v>0</v>
      </c>
      <c r="L59" s="64"/>
      <c r="M59" s="67"/>
    </row>
    <row r="60" spans="1:13" ht="15.75">
      <c r="A60" s="57" t="s">
        <v>20</v>
      </c>
      <c r="B60" s="170" t="s">
        <v>59</v>
      </c>
      <c r="C60" s="170"/>
      <c r="D60" s="170"/>
      <c r="E60" s="170"/>
      <c r="F60" s="170"/>
      <c r="G60" s="170"/>
      <c r="H60" s="77">
        <f>H37*H59</f>
        <v>7.1392000000000009E-3</v>
      </c>
      <c r="I60" s="60">
        <f t="shared" ref="I60:I61" si="1">$I$20*H60</f>
        <v>0</v>
      </c>
      <c r="L60" s="68"/>
      <c r="M60" s="65"/>
    </row>
    <row r="61" spans="1:13" ht="15.75">
      <c r="A61" s="1" t="s">
        <v>21</v>
      </c>
      <c r="B61" s="102" t="s">
        <v>60</v>
      </c>
      <c r="C61" s="102"/>
      <c r="D61" s="102"/>
      <c r="E61" s="102"/>
      <c r="F61" s="102"/>
      <c r="G61" s="102"/>
      <c r="H61" s="14">
        <v>3.8199999999999998E-2</v>
      </c>
      <c r="I61" s="13">
        <f t="shared" si="1"/>
        <v>0</v>
      </c>
      <c r="J61" s="63"/>
      <c r="L61" s="64"/>
      <c r="M61" s="65"/>
    </row>
    <row r="62" spans="1:13">
      <c r="A62" s="103" t="s">
        <v>61</v>
      </c>
      <c r="B62" s="103"/>
      <c r="C62" s="103"/>
      <c r="D62" s="103"/>
      <c r="E62" s="103"/>
      <c r="F62" s="103"/>
      <c r="G62" s="103"/>
      <c r="H62" s="6">
        <f>TRUNC(SUM(H56:H61),4)</f>
        <v>7.1099999999999997E-2</v>
      </c>
      <c r="I62" s="9">
        <f>TRUNC(SUM(I56:I61),2)</f>
        <v>0</v>
      </c>
    </row>
    <row r="63" spans="1:13">
      <c r="A63" s="127"/>
      <c r="B63" s="152"/>
      <c r="C63" s="152"/>
      <c r="D63" s="152"/>
      <c r="E63" s="152"/>
      <c r="F63" s="152"/>
      <c r="G63" s="152"/>
      <c r="H63" s="152"/>
      <c r="I63" s="152"/>
    </row>
    <row r="64" spans="1:13">
      <c r="A64" s="156" t="s">
        <v>62</v>
      </c>
      <c r="B64" s="156"/>
      <c r="C64" s="156"/>
      <c r="D64" s="156"/>
      <c r="E64" s="156"/>
      <c r="F64" s="156"/>
      <c r="G64" s="156"/>
      <c r="H64" s="156"/>
      <c r="I64" s="156"/>
      <c r="J64" s="58" t="s">
        <v>127</v>
      </c>
      <c r="K64" s="59">
        <f>I20+I52+I62</f>
        <v>0</v>
      </c>
    </row>
    <row r="65" spans="1:11">
      <c r="A65" s="103" t="s">
        <v>63</v>
      </c>
      <c r="B65" s="103"/>
      <c r="C65" s="103"/>
      <c r="D65" s="103"/>
      <c r="E65" s="103"/>
      <c r="F65" s="103"/>
      <c r="G65" s="103"/>
      <c r="H65" s="1" t="s">
        <v>16</v>
      </c>
      <c r="I65" s="1" t="s">
        <v>17</v>
      </c>
    </row>
    <row r="66" spans="1:11">
      <c r="A66" s="1" t="s">
        <v>1</v>
      </c>
      <c r="B66" s="102" t="s">
        <v>64</v>
      </c>
      <c r="C66" s="102"/>
      <c r="D66" s="102"/>
      <c r="E66" s="102"/>
      <c r="F66" s="102"/>
      <c r="G66" s="102"/>
      <c r="H66" s="14">
        <v>8.3299999999999999E-2</v>
      </c>
      <c r="I66" s="13">
        <f>$K$64*H66</f>
        <v>0</v>
      </c>
    </row>
    <row r="67" spans="1:11">
      <c r="A67" s="1" t="s">
        <v>3</v>
      </c>
      <c r="B67" s="102" t="s">
        <v>65</v>
      </c>
      <c r="C67" s="102"/>
      <c r="D67" s="102"/>
      <c r="E67" s="102"/>
      <c r="F67" s="102"/>
      <c r="G67" s="102"/>
      <c r="H67" s="14">
        <v>8.2000000000000007E-3</v>
      </c>
      <c r="I67" s="13">
        <f t="shared" ref="I67:I70" si="2">$K$64*H67</f>
        <v>0</v>
      </c>
    </row>
    <row r="68" spans="1:11">
      <c r="A68" s="1" t="s">
        <v>5</v>
      </c>
      <c r="B68" s="102" t="s">
        <v>66</v>
      </c>
      <c r="C68" s="102"/>
      <c r="D68" s="102"/>
      <c r="E68" s="102"/>
      <c r="F68" s="102"/>
      <c r="G68" s="102"/>
      <c r="H68" s="14">
        <v>2.0000000000000001E-4</v>
      </c>
      <c r="I68" s="13">
        <f t="shared" si="2"/>
        <v>0</v>
      </c>
    </row>
    <row r="69" spans="1:11">
      <c r="A69" s="1" t="s">
        <v>7</v>
      </c>
      <c r="B69" s="102" t="s">
        <v>67</v>
      </c>
      <c r="C69" s="102"/>
      <c r="D69" s="102"/>
      <c r="E69" s="102"/>
      <c r="F69" s="102"/>
      <c r="G69" s="102"/>
      <c r="H69" s="14">
        <v>2.9999999999999997E-4</v>
      </c>
      <c r="I69" s="13">
        <f t="shared" si="2"/>
        <v>0</v>
      </c>
    </row>
    <row r="70" spans="1:11" ht="15.75">
      <c r="A70" s="1" t="s">
        <v>20</v>
      </c>
      <c r="B70" s="102" t="s">
        <v>68</v>
      </c>
      <c r="C70" s="102"/>
      <c r="D70" s="102"/>
      <c r="E70" s="102"/>
      <c r="F70" s="102"/>
      <c r="G70" s="102"/>
      <c r="H70" s="14">
        <v>6.1999999999999998E-3</v>
      </c>
      <c r="I70" s="13">
        <f t="shared" si="2"/>
        <v>0</v>
      </c>
      <c r="J70" s="64"/>
      <c r="K70" s="65"/>
    </row>
    <row r="71" spans="1:11">
      <c r="A71" s="103" t="s">
        <v>69</v>
      </c>
      <c r="B71" s="103"/>
      <c r="C71" s="103"/>
      <c r="D71" s="103"/>
      <c r="E71" s="103"/>
      <c r="F71" s="103"/>
      <c r="G71" s="103"/>
      <c r="H71" s="6">
        <f>TRUNC(SUM(H66:H70),4)</f>
        <v>9.8199999999999996E-2</v>
      </c>
      <c r="I71" s="9">
        <f>TRUNC(SUM(I66:I70),2)</f>
        <v>0</v>
      </c>
    </row>
    <row r="72" spans="1:11">
      <c r="A72" s="162"/>
      <c r="B72" s="163"/>
      <c r="C72" s="163"/>
      <c r="D72" s="163"/>
      <c r="E72" s="163"/>
      <c r="F72" s="163"/>
      <c r="G72" s="163"/>
      <c r="H72" s="163"/>
      <c r="I72" s="163"/>
    </row>
    <row r="73" spans="1:11">
      <c r="A73" s="186" t="s">
        <v>184</v>
      </c>
      <c r="B73" s="186"/>
      <c r="C73" s="186"/>
      <c r="D73" s="186"/>
      <c r="E73" s="186"/>
      <c r="F73" s="186"/>
      <c r="G73" s="186"/>
      <c r="H73" s="90" t="s">
        <v>16</v>
      </c>
      <c r="I73" s="90" t="s">
        <v>17</v>
      </c>
    </row>
    <row r="74" spans="1:11">
      <c r="A74" s="90" t="s">
        <v>1</v>
      </c>
      <c r="B74" s="187" t="s">
        <v>70</v>
      </c>
      <c r="C74" s="187"/>
      <c r="D74" s="187"/>
      <c r="E74" s="187"/>
      <c r="F74" s="187"/>
      <c r="G74" s="187"/>
      <c r="H74" s="91">
        <v>0</v>
      </c>
      <c r="I74" s="92">
        <f t="shared" ref="I74" si="3">$I$20*H74</f>
        <v>0</v>
      </c>
    </row>
    <row r="75" spans="1:11">
      <c r="A75" s="186" t="s">
        <v>71</v>
      </c>
      <c r="B75" s="186"/>
      <c r="C75" s="186"/>
      <c r="D75" s="186"/>
      <c r="E75" s="186"/>
      <c r="F75" s="186"/>
      <c r="G75" s="186"/>
      <c r="H75" s="93">
        <f>TRUNC(SUM(H74),4)</f>
        <v>0</v>
      </c>
      <c r="I75" s="94">
        <f>TRUNC(SUM(I74),2)</f>
        <v>0</v>
      </c>
    </row>
    <row r="76" spans="1:11">
      <c r="A76" s="159"/>
      <c r="B76" s="160"/>
      <c r="C76" s="160"/>
      <c r="D76" s="160"/>
      <c r="E76" s="160"/>
      <c r="F76" s="160"/>
      <c r="G76" s="160"/>
      <c r="H76" s="160"/>
      <c r="I76" s="160"/>
    </row>
    <row r="77" spans="1:11">
      <c r="A77" s="146" t="s">
        <v>72</v>
      </c>
      <c r="B77" s="146"/>
      <c r="C77" s="146"/>
      <c r="D77" s="146"/>
      <c r="E77" s="146"/>
      <c r="F77" s="146"/>
      <c r="G77" s="146"/>
      <c r="H77" s="146"/>
      <c r="I77" s="146"/>
    </row>
    <row r="78" spans="1:11">
      <c r="A78" s="103" t="s">
        <v>73</v>
      </c>
      <c r="B78" s="103"/>
      <c r="C78" s="103"/>
      <c r="D78" s="103"/>
      <c r="E78" s="103"/>
      <c r="F78" s="103"/>
      <c r="G78" s="103"/>
      <c r="H78" s="103"/>
      <c r="I78" s="1" t="s">
        <v>17</v>
      </c>
    </row>
    <row r="79" spans="1:11">
      <c r="A79" s="1" t="s">
        <v>74</v>
      </c>
      <c r="B79" s="134" t="s">
        <v>75</v>
      </c>
      <c r="C79" s="134"/>
      <c r="D79" s="134"/>
      <c r="E79" s="134"/>
      <c r="F79" s="134"/>
      <c r="G79" s="134"/>
      <c r="H79" s="134"/>
      <c r="I79" s="13">
        <f>I71</f>
        <v>0</v>
      </c>
    </row>
    <row r="80" spans="1:11">
      <c r="A80" s="90" t="s">
        <v>76</v>
      </c>
      <c r="B80" s="161" t="s">
        <v>77</v>
      </c>
      <c r="C80" s="161"/>
      <c r="D80" s="161"/>
      <c r="E80" s="161"/>
      <c r="F80" s="161"/>
      <c r="G80" s="161"/>
      <c r="H80" s="161"/>
      <c r="I80" s="92">
        <f>I75</f>
        <v>0</v>
      </c>
    </row>
    <row r="81" spans="1:9">
      <c r="A81" s="103" t="s">
        <v>78</v>
      </c>
      <c r="B81" s="103"/>
      <c r="C81" s="103"/>
      <c r="D81" s="103"/>
      <c r="E81" s="103"/>
      <c r="F81" s="103"/>
      <c r="G81" s="103"/>
      <c r="H81" s="103"/>
      <c r="I81" s="9">
        <f>TRUNC(SUM(I79:I80),2)</f>
        <v>0</v>
      </c>
    </row>
    <row r="82" spans="1:9">
      <c r="A82" s="154"/>
      <c r="B82" s="155"/>
      <c r="C82" s="155"/>
      <c r="D82" s="155"/>
      <c r="E82" s="155"/>
      <c r="F82" s="155"/>
      <c r="G82" s="155"/>
      <c r="H82" s="155"/>
      <c r="I82" s="155"/>
    </row>
    <row r="83" spans="1:9">
      <c r="A83" s="156" t="s">
        <v>79</v>
      </c>
      <c r="B83" s="156"/>
      <c r="C83" s="156"/>
      <c r="D83" s="156"/>
      <c r="E83" s="156"/>
      <c r="F83" s="156"/>
      <c r="G83" s="156"/>
      <c r="H83" s="156"/>
      <c r="I83" s="156"/>
    </row>
    <row r="84" spans="1:9">
      <c r="A84" s="1">
        <v>5</v>
      </c>
      <c r="B84" s="103" t="s">
        <v>80</v>
      </c>
      <c r="C84" s="103"/>
      <c r="D84" s="103"/>
      <c r="E84" s="103"/>
      <c r="F84" s="103"/>
      <c r="G84" s="103"/>
      <c r="H84" s="1"/>
      <c r="I84" s="1" t="s">
        <v>17</v>
      </c>
    </row>
    <row r="85" spans="1:9">
      <c r="A85" s="1" t="s">
        <v>1</v>
      </c>
      <c r="B85" s="157" t="s">
        <v>128</v>
      </c>
      <c r="C85" s="158"/>
      <c r="D85" s="158"/>
      <c r="E85" s="158"/>
      <c r="F85" s="158"/>
      <c r="G85" s="158"/>
      <c r="H85" s="3" t="s">
        <v>42</v>
      </c>
      <c r="I85" s="13">
        <f>SUM(Insumos!E17:E21)/12</f>
        <v>0</v>
      </c>
    </row>
    <row r="86" spans="1:9">
      <c r="A86" s="103" t="s">
        <v>81</v>
      </c>
      <c r="B86" s="103"/>
      <c r="C86" s="103"/>
      <c r="D86" s="103"/>
      <c r="E86" s="103"/>
      <c r="F86" s="103"/>
      <c r="G86" s="103"/>
      <c r="H86" s="6" t="s">
        <v>42</v>
      </c>
      <c r="I86" s="9">
        <f>TRUNC(SUM(I85:I85),2)</f>
        <v>0</v>
      </c>
    </row>
    <row r="87" spans="1:9">
      <c r="A87" s="154"/>
      <c r="B87" s="155"/>
      <c r="C87" s="155"/>
      <c r="D87" s="155"/>
      <c r="E87" s="155"/>
      <c r="F87" s="155"/>
      <c r="G87" s="155"/>
      <c r="H87" s="155"/>
      <c r="I87" s="155"/>
    </row>
    <row r="88" spans="1:9">
      <c r="A88" s="156" t="s">
        <v>82</v>
      </c>
      <c r="B88" s="156"/>
      <c r="C88" s="156"/>
      <c r="D88" s="156"/>
      <c r="E88" s="156"/>
      <c r="F88" s="156"/>
      <c r="G88" s="156"/>
      <c r="H88" s="156"/>
      <c r="I88" s="156"/>
    </row>
    <row r="89" spans="1:9">
      <c r="A89" s="1">
        <v>6</v>
      </c>
      <c r="B89" s="103" t="s">
        <v>83</v>
      </c>
      <c r="C89" s="103"/>
      <c r="D89" s="103"/>
      <c r="E89" s="103"/>
      <c r="F89" s="103"/>
      <c r="G89" s="103"/>
      <c r="H89" s="1" t="s">
        <v>16</v>
      </c>
      <c r="I89" s="1" t="s">
        <v>17</v>
      </c>
    </row>
    <row r="90" spans="1:9">
      <c r="A90" s="1" t="s">
        <v>1</v>
      </c>
      <c r="B90" s="102" t="s">
        <v>84</v>
      </c>
      <c r="C90" s="102"/>
      <c r="D90" s="102"/>
      <c r="E90" s="102"/>
      <c r="F90" s="102"/>
      <c r="G90" s="102"/>
      <c r="H90" s="50"/>
      <c r="I90" s="13">
        <f>TRUNC(H90*I115,2)</f>
        <v>0</v>
      </c>
    </row>
    <row r="91" spans="1:9">
      <c r="A91" s="1" t="s">
        <v>3</v>
      </c>
      <c r="B91" s="102" t="s">
        <v>85</v>
      </c>
      <c r="C91" s="102"/>
      <c r="D91" s="102"/>
      <c r="E91" s="102"/>
      <c r="F91" s="102"/>
      <c r="G91" s="102"/>
      <c r="H91" s="51"/>
      <c r="I91" s="13">
        <f>TRUNC(H91*(I90+I115),2)</f>
        <v>0</v>
      </c>
    </row>
    <row r="92" spans="1:9">
      <c r="A92" s="1" t="s">
        <v>5</v>
      </c>
      <c r="B92" s="151" t="s">
        <v>86</v>
      </c>
      <c r="C92" s="151"/>
      <c r="D92" s="151"/>
      <c r="E92" s="151"/>
      <c r="F92" s="151"/>
      <c r="G92" s="151"/>
      <c r="H92" s="48"/>
      <c r="I92" s="23"/>
    </row>
    <row r="93" spans="1:9">
      <c r="A93" s="1" t="s">
        <v>87</v>
      </c>
      <c r="B93" s="102" t="s">
        <v>88</v>
      </c>
      <c r="C93" s="102"/>
      <c r="D93" s="102"/>
      <c r="E93" s="102"/>
      <c r="F93" s="102"/>
      <c r="G93" s="102"/>
      <c r="H93" s="52"/>
      <c r="I93" s="13">
        <f>H93*I104</f>
        <v>0</v>
      </c>
    </row>
    <row r="94" spans="1:9">
      <c r="A94" s="1" t="s">
        <v>89</v>
      </c>
      <c r="B94" s="102" t="s">
        <v>90</v>
      </c>
      <c r="C94" s="102"/>
      <c r="D94" s="102"/>
      <c r="E94" s="102"/>
      <c r="F94" s="102"/>
      <c r="G94" s="102"/>
      <c r="H94" s="53"/>
      <c r="I94" s="13">
        <f>H94*I104</f>
        <v>0</v>
      </c>
    </row>
    <row r="95" spans="1:9">
      <c r="A95" s="1" t="s">
        <v>91</v>
      </c>
      <c r="B95" s="102" t="s">
        <v>92</v>
      </c>
      <c r="C95" s="102"/>
      <c r="D95" s="102"/>
      <c r="E95" s="102"/>
      <c r="F95" s="102"/>
      <c r="G95" s="102"/>
      <c r="H95" s="54"/>
      <c r="I95" s="13">
        <f>H95*I104</f>
        <v>0</v>
      </c>
    </row>
    <row r="96" spans="1:9">
      <c r="A96" s="1" t="s">
        <v>159</v>
      </c>
      <c r="B96" s="124" t="s">
        <v>160</v>
      </c>
      <c r="C96" s="124"/>
      <c r="D96" s="124"/>
      <c r="E96" s="124"/>
      <c r="F96" s="124"/>
      <c r="G96" s="124"/>
      <c r="H96" s="54"/>
      <c r="I96" s="13"/>
    </row>
    <row r="97" spans="1:11">
      <c r="A97" s="127" t="s">
        <v>93</v>
      </c>
      <c r="B97" s="152"/>
      <c r="C97" s="152"/>
      <c r="D97" s="152"/>
      <c r="E97" s="152"/>
      <c r="F97" s="152"/>
      <c r="G97" s="152"/>
      <c r="H97" s="153"/>
      <c r="I97" s="9">
        <f>TRUNC(SUM(I90:I95),2)</f>
        <v>0</v>
      </c>
    </row>
    <row r="98" spans="1:11">
      <c r="A98" s="4"/>
      <c r="B98" s="147"/>
      <c r="C98" s="147"/>
      <c r="D98" s="147"/>
      <c r="E98" s="147"/>
      <c r="F98" s="147"/>
      <c r="G98" s="147"/>
      <c r="H98" s="147"/>
      <c r="I98" s="147"/>
    </row>
    <row r="99" spans="1:11" hidden="1">
      <c r="A99" s="15" t="s">
        <v>94</v>
      </c>
      <c r="B99" s="148" t="s">
        <v>95</v>
      </c>
      <c r="C99" s="148"/>
      <c r="D99" s="148"/>
      <c r="E99" s="148"/>
      <c r="F99" s="148"/>
      <c r="G99" s="148"/>
      <c r="H99" s="16">
        <f>TRUNC(H93+H94+H95,4)</f>
        <v>0</v>
      </c>
      <c r="I99" s="24"/>
    </row>
    <row r="100" spans="1:11" hidden="1">
      <c r="A100" s="17"/>
      <c r="B100" s="149">
        <v>100</v>
      </c>
      <c r="C100" s="149"/>
      <c r="D100" s="149"/>
      <c r="E100" s="149"/>
      <c r="F100" s="149"/>
      <c r="G100" s="149"/>
      <c r="H100" s="19"/>
      <c r="I100" s="25"/>
    </row>
    <row r="101" spans="1:11" hidden="1">
      <c r="A101" s="20"/>
      <c r="B101" s="18"/>
      <c r="C101" s="18"/>
      <c r="D101" s="18"/>
      <c r="E101" s="18"/>
      <c r="F101" s="18"/>
      <c r="G101" s="18"/>
      <c r="H101" s="19"/>
      <c r="I101" s="25"/>
    </row>
    <row r="102" spans="1:11" hidden="1">
      <c r="A102" s="17" t="s">
        <v>96</v>
      </c>
      <c r="B102" s="149" t="s">
        <v>97</v>
      </c>
      <c r="C102" s="149"/>
      <c r="D102" s="149"/>
      <c r="E102" s="149"/>
      <c r="F102" s="149"/>
      <c r="G102" s="149"/>
      <c r="H102" s="19"/>
      <c r="I102" s="25">
        <f>TRUNC(I115+I90+I91,2)</f>
        <v>0</v>
      </c>
    </row>
    <row r="103" spans="1:11" hidden="1">
      <c r="A103" s="17"/>
      <c r="B103" s="18"/>
      <c r="C103" s="18"/>
      <c r="D103" s="18"/>
      <c r="E103" s="18"/>
      <c r="F103" s="18"/>
      <c r="G103" s="18"/>
      <c r="H103" s="19"/>
      <c r="I103" s="25"/>
    </row>
    <row r="104" spans="1:11" hidden="1">
      <c r="A104" s="17" t="s">
        <v>98</v>
      </c>
      <c r="B104" s="149" t="s">
        <v>99</v>
      </c>
      <c r="C104" s="149"/>
      <c r="D104" s="149"/>
      <c r="E104" s="149"/>
      <c r="F104" s="149"/>
      <c r="G104" s="149"/>
      <c r="H104" s="19"/>
      <c r="I104" s="25">
        <f>TRUNC(I102/(1-H99),2)</f>
        <v>0</v>
      </c>
    </row>
    <row r="105" spans="1:11" hidden="1">
      <c r="A105" s="17"/>
      <c r="B105" s="18"/>
      <c r="C105" s="18"/>
      <c r="D105" s="18"/>
      <c r="E105" s="18"/>
      <c r="F105" s="18"/>
      <c r="G105" s="18"/>
      <c r="H105" s="19"/>
      <c r="I105" s="25"/>
      <c r="K105" s="55"/>
    </row>
    <row r="106" spans="1:11" hidden="1">
      <c r="A106" s="21"/>
      <c r="B106" s="150" t="s">
        <v>100</v>
      </c>
      <c r="C106" s="150"/>
      <c r="D106" s="150"/>
      <c r="E106" s="150"/>
      <c r="F106" s="150"/>
      <c r="G106" s="150"/>
      <c r="H106" s="22"/>
      <c r="I106" s="26">
        <f>TRUNC(I104-I102,2)</f>
        <v>0</v>
      </c>
    </row>
    <row r="107" spans="1:11" hidden="1">
      <c r="A107" s="4"/>
      <c r="B107" s="4"/>
      <c r="C107" s="4"/>
      <c r="D107" s="4"/>
      <c r="E107" s="4"/>
      <c r="F107" s="4"/>
      <c r="G107" s="4"/>
      <c r="H107" s="4"/>
      <c r="I107" s="10"/>
      <c r="K107" s="27"/>
    </row>
    <row r="108" spans="1:11">
      <c r="A108" s="146" t="s">
        <v>101</v>
      </c>
      <c r="B108" s="146"/>
      <c r="C108" s="146"/>
      <c r="D108" s="146"/>
      <c r="E108" s="146"/>
      <c r="F108" s="146"/>
      <c r="G108" s="146"/>
      <c r="H108" s="146"/>
      <c r="I108" s="146"/>
    </row>
    <row r="109" spans="1:11">
      <c r="A109" s="103" t="s">
        <v>102</v>
      </c>
      <c r="B109" s="103"/>
      <c r="C109" s="103"/>
      <c r="D109" s="103"/>
      <c r="E109" s="103"/>
      <c r="F109" s="103"/>
      <c r="G109" s="103"/>
      <c r="H109" s="103"/>
      <c r="I109" s="1" t="s">
        <v>17</v>
      </c>
    </row>
    <row r="110" spans="1:11">
      <c r="A110" s="3" t="s">
        <v>1</v>
      </c>
      <c r="B110" s="102" t="str">
        <f>A17</f>
        <v>MÓDULO 1 - COMPOSIÇÃO DA REMUNERAÇÃO</v>
      </c>
      <c r="C110" s="102"/>
      <c r="D110" s="102"/>
      <c r="E110" s="102"/>
      <c r="F110" s="102"/>
      <c r="G110" s="102"/>
      <c r="H110" s="102"/>
      <c r="I110" s="13">
        <f>I20</f>
        <v>0</v>
      </c>
    </row>
    <row r="111" spans="1:11">
      <c r="A111" s="3" t="s">
        <v>3</v>
      </c>
      <c r="B111" s="102" t="str">
        <f>A22</f>
        <v>MÓDULO 2 – ENCARGOS E BENEFÍCIOS ANUAIS, MENSAIS E DIÁRIOS</v>
      </c>
      <c r="C111" s="102"/>
      <c r="D111" s="102"/>
      <c r="E111" s="102"/>
      <c r="F111" s="102"/>
      <c r="G111" s="102"/>
      <c r="H111" s="102"/>
      <c r="I111" s="13">
        <f>I52</f>
        <v>0</v>
      </c>
      <c r="K111" s="27"/>
    </row>
    <row r="112" spans="1:11">
      <c r="A112" s="3" t="s">
        <v>5</v>
      </c>
      <c r="B112" s="102" t="str">
        <f>A54</f>
        <v>MÓDULO 3 – PROVISÃO PARA RESCISÃO</v>
      </c>
      <c r="C112" s="102"/>
      <c r="D112" s="102"/>
      <c r="E112" s="102"/>
      <c r="F112" s="102"/>
      <c r="G112" s="102"/>
      <c r="H112" s="102"/>
      <c r="I112" s="13">
        <f>I62</f>
        <v>0</v>
      </c>
      <c r="K112" s="27"/>
    </row>
    <row r="113" spans="1:11">
      <c r="A113" s="3" t="s">
        <v>7</v>
      </c>
      <c r="B113" s="102" t="str">
        <f>A64</f>
        <v>MÓDULO 4 – CUSTO DE REPOSIÇÃO DO PROFISSIONAL AUSENTE</v>
      </c>
      <c r="C113" s="102"/>
      <c r="D113" s="102"/>
      <c r="E113" s="102"/>
      <c r="F113" s="102"/>
      <c r="G113" s="102"/>
      <c r="H113" s="102"/>
      <c r="I113" s="13">
        <f>I81</f>
        <v>0</v>
      </c>
    </row>
    <row r="114" spans="1:11">
      <c r="A114" s="3" t="s">
        <v>20</v>
      </c>
      <c r="B114" s="102" t="str">
        <f>A83</f>
        <v>MÓDULO 5 – INSUMOS DIVERSOS</v>
      </c>
      <c r="C114" s="102"/>
      <c r="D114" s="102"/>
      <c r="E114" s="102"/>
      <c r="F114" s="102"/>
      <c r="G114" s="102"/>
      <c r="H114" s="102"/>
      <c r="I114" s="13">
        <f>I86</f>
        <v>0</v>
      </c>
      <c r="K114" s="55"/>
    </row>
    <row r="115" spans="1:11">
      <c r="A115" s="1"/>
      <c r="B115" s="103" t="s">
        <v>103</v>
      </c>
      <c r="C115" s="103"/>
      <c r="D115" s="103"/>
      <c r="E115" s="103"/>
      <c r="F115" s="103"/>
      <c r="G115" s="103"/>
      <c r="H115" s="103"/>
      <c r="I115" s="9">
        <f>TRUNC(SUM(I110:I114),2)</f>
        <v>0</v>
      </c>
    </row>
    <row r="116" spans="1:11">
      <c r="A116" s="3" t="s">
        <v>21</v>
      </c>
      <c r="B116" s="102" t="str">
        <f>A88</f>
        <v>MÓDULO 6 – CUSTOS INDIRETOS, TRIBUTOS E LUCRO</v>
      </c>
      <c r="C116" s="102"/>
      <c r="D116" s="102"/>
      <c r="E116" s="102"/>
      <c r="F116" s="102"/>
      <c r="G116" s="102"/>
      <c r="H116" s="102"/>
      <c r="I116" s="13">
        <f>I97</f>
        <v>0</v>
      </c>
    </row>
    <row r="117" spans="1:11">
      <c r="A117" s="103" t="s">
        <v>136</v>
      </c>
      <c r="B117" s="103"/>
      <c r="C117" s="103"/>
      <c r="D117" s="103"/>
      <c r="E117" s="103"/>
      <c r="F117" s="103"/>
      <c r="G117" s="103"/>
      <c r="H117" s="103"/>
      <c r="I117" s="9">
        <f>TRUNC(SUM(I115:I116),2)</f>
        <v>0</v>
      </c>
    </row>
    <row r="118" spans="1:11" hidden="1">
      <c r="I118" s="55"/>
    </row>
    <row r="119" spans="1:11" ht="40.5" hidden="1" customHeight="1">
      <c r="A119" s="4"/>
      <c r="B119" s="113" t="s">
        <v>104</v>
      </c>
      <c r="C119" s="113"/>
      <c r="D119" s="113"/>
      <c r="E119" s="113"/>
      <c r="F119" s="113"/>
      <c r="G119" s="113"/>
      <c r="H119" s="5"/>
      <c r="I119" s="5"/>
    </row>
    <row r="120" spans="1:11" ht="26.25" hidden="1" thickBot="1">
      <c r="A120" s="144" t="s">
        <v>105</v>
      </c>
      <c r="B120" s="145"/>
      <c r="C120" s="144" t="s">
        <v>106</v>
      </c>
      <c r="D120" s="145"/>
      <c r="E120" s="144" t="s">
        <v>107</v>
      </c>
      <c r="F120" s="145"/>
      <c r="G120" s="28" t="s">
        <v>108</v>
      </c>
      <c r="H120" s="29" t="s">
        <v>109</v>
      </c>
      <c r="I120" s="41" t="s">
        <v>17</v>
      </c>
    </row>
    <row r="121" spans="1:11" hidden="1">
      <c r="A121" s="138" t="s">
        <v>110</v>
      </c>
      <c r="B121" s="139"/>
      <c r="C121" s="140" t="s">
        <v>111</v>
      </c>
      <c r="D121" s="141"/>
      <c r="E121" s="142"/>
      <c r="F121" s="143"/>
      <c r="G121" s="31" t="s">
        <v>111</v>
      </c>
      <c r="H121" s="32"/>
      <c r="I121" s="42">
        <v>0</v>
      </c>
    </row>
    <row r="122" spans="1:11" hidden="1">
      <c r="A122" s="134" t="s">
        <v>112</v>
      </c>
      <c r="B122" s="135"/>
      <c r="C122" s="136" t="s">
        <v>111</v>
      </c>
      <c r="D122" s="137"/>
      <c r="E122" s="128"/>
      <c r="F122" s="129"/>
      <c r="G122" s="33" t="s">
        <v>111</v>
      </c>
      <c r="H122" s="34"/>
      <c r="I122" s="43">
        <v>0</v>
      </c>
    </row>
    <row r="123" spans="1:11" hidden="1">
      <c r="A123" s="134" t="s">
        <v>113</v>
      </c>
      <c r="B123" s="135"/>
      <c r="C123" s="136" t="s">
        <v>111</v>
      </c>
      <c r="D123" s="137"/>
      <c r="E123" s="128"/>
      <c r="F123" s="129"/>
      <c r="G123" s="33" t="s">
        <v>111</v>
      </c>
      <c r="H123" s="34"/>
      <c r="I123" s="43">
        <v>0</v>
      </c>
    </row>
    <row r="124" spans="1:11" hidden="1">
      <c r="A124" s="134" t="s">
        <v>114</v>
      </c>
      <c r="B124" s="135"/>
      <c r="C124" s="136" t="s">
        <v>111</v>
      </c>
      <c r="D124" s="137"/>
      <c r="E124" s="128"/>
      <c r="F124" s="129"/>
      <c r="G124" s="33" t="s">
        <v>111</v>
      </c>
      <c r="H124" s="34"/>
      <c r="I124" s="43">
        <v>0</v>
      </c>
    </row>
    <row r="125" spans="1:11" hidden="1">
      <c r="A125" s="126"/>
      <c r="B125" s="127"/>
      <c r="C125" s="128"/>
      <c r="D125" s="129"/>
      <c r="E125" s="128"/>
      <c r="F125" s="129"/>
      <c r="G125" s="35"/>
      <c r="H125" s="36"/>
      <c r="I125" s="43"/>
    </row>
    <row r="126" spans="1:11" ht="13.5" hidden="1" thickBot="1">
      <c r="A126" s="130"/>
      <c r="B126" s="131"/>
      <c r="C126" s="132"/>
      <c r="D126" s="133"/>
      <c r="E126" s="132"/>
      <c r="F126" s="133"/>
      <c r="G126" s="37"/>
      <c r="H126" s="38"/>
      <c r="I126" s="44"/>
    </row>
    <row r="127" spans="1:11" ht="13.5" hidden="1" thickBot="1">
      <c r="A127" s="110" t="s">
        <v>115</v>
      </c>
      <c r="B127" s="111"/>
      <c r="C127" s="111"/>
      <c r="D127" s="111"/>
      <c r="E127" s="111"/>
      <c r="F127" s="111"/>
      <c r="G127" s="111"/>
      <c r="H127" s="112"/>
      <c r="I127" s="45">
        <f>SUM(I125:I126)</f>
        <v>0</v>
      </c>
    </row>
    <row r="128" spans="1:11" hidden="1"/>
    <row r="129" spans="1:9" hidden="1">
      <c r="A129" s="4" t="s">
        <v>116</v>
      </c>
      <c r="B129" s="113" t="s">
        <v>117</v>
      </c>
      <c r="C129" s="113"/>
      <c r="D129" s="113"/>
      <c r="E129" s="113"/>
      <c r="F129" s="113"/>
      <c r="G129" s="113"/>
      <c r="H129" s="5"/>
      <c r="I129" s="5"/>
    </row>
    <row r="130" spans="1:9" ht="13.5" hidden="1" thickBot="1">
      <c r="A130" s="114" t="s">
        <v>118</v>
      </c>
      <c r="B130" s="115"/>
      <c r="C130" s="115"/>
      <c r="D130" s="115"/>
      <c r="E130" s="115"/>
      <c r="F130" s="115"/>
      <c r="G130" s="115"/>
      <c r="H130" s="115"/>
      <c r="I130" s="116"/>
    </row>
    <row r="131" spans="1:9" ht="13.5" hidden="1" thickBot="1">
      <c r="A131" s="39"/>
      <c r="B131" s="117" t="s">
        <v>119</v>
      </c>
      <c r="C131" s="118"/>
      <c r="D131" s="118"/>
      <c r="E131" s="118"/>
      <c r="F131" s="118"/>
      <c r="G131" s="118"/>
      <c r="H131" s="119"/>
      <c r="I131" s="41" t="s">
        <v>17</v>
      </c>
    </row>
    <row r="132" spans="1:9" hidden="1">
      <c r="A132" s="30" t="s">
        <v>1</v>
      </c>
      <c r="B132" s="120" t="s">
        <v>120</v>
      </c>
      <c r="C132" s="121"/>
      <c r="D132" s="121"/>
      <c r="E132" s="121"/>
      <c r="F132" s="121"/>
      <c r="G132" s="121"/>
      <c r="H132" s="122"/>
      <c r="I132" s="46">
        <f>I93</f>
        <v>0</v>
      </c>
    </row>
    <row r="133" spans="1:9" hidden="1">
      <c r="A133" s="40" t="s">
        <v>3</v>
      </c>
      <c r="B133" s="123" t="s">
        <v>121</v>
      </c>
      <c r="C133" s="124"/>
      <c r="D133" s="124"/>
      <c r="E133" s="124"/>
      <c r="F133" s="124"/>
      <c r="G133" s="124"/>
      <c r="H133" s="125"/>
      <c r="I133" s="47" t="e">
        <f>#REF!</f>
        <v>#REF!</v>
      </c>
    </row>
    <row r="134" spans="1:9" ht="13.5" hidden="1" thickBot="1">
      <c r="A134" s="40" t="s">
        <v>5</v>
      </c>
      <c r="B134" s="104" t="s">
        <v>122</v>
      </c>
      <c r="C134" s="105"/>
      <c r="D134" s="105"/>
      <c r="E134" s="105"/>
      <c r="F134" s="105"/>
      <c r="G134" s="105"/>
      <c r="H134" s="106"/>
      <c r="I134" s="47">
        <f>I97</f>
        <v>0</v>
      </c>
    </row>
    <row r="135" spans="1:9" ht="13.5" hidden="1" thickBot="1">
      <c r="A135" s="107" t="s">
        <v>123</v>
      </c>
      <c r="B135" s="108"/>
      <c r="C135" s="108"/>
      <c r="D135" s="108"/>
      <c r="E135" s="108"/>
      <c r="F135" s="108"/>
      <c r="G135" s="108"/>
      <c r="H135" s="109"/>
      <c r="I135" s="45" t="e">
        <f>SUM(I132:I134)</f>
        <v>#REF!</v>
      </c>
    </row>
    <row r="136" spans="1:9" hidden="1">
      <c r="A136" s="4" t="s">
        <v>124</v>
      </c>
      <c r="B136" t="s">
        <v>125</v>
      </c>
    </row>
    <row r="137" spans="1:9" hidden="1"/>
    <row r="139" spans="1:9">
      <c r="A139" s="11"/>
      <c r="B139" s="11"/>
    </row>
    <row r="140" spans="1:9">
      <c r="A140" s="27"/>
      <c r="B140" s="11"/>
      <c r="E140" s="56"/>
    </row>
    <row r="141" spans="1:9">
      <c r="A141" s="11"/>
      <c r="B141" s="11"/>
      <c r="C141" s="27"/>
    </row>
    <row r="142" spans="1:9">
      <c r="A142" s="11"/>
      <c r="B142" s="11"/>
      <c r="C142" s="27"/>
    </row>
    <row r="143" spans="1:9">
      <c r="A143" s="56"/>
    </row>
    <row r="144" spans="1:9">
      <c r="A144" s="56"/>
    </row>
  </sheetData>
  <mergeCells count="149">
    <mergeCell ref="A10:I10"/>
    <mergeCell ref="B11:G11"/>
    <mergeCell ref="H11:I11"/>
    <mergeCell ref="B7:G7"/>
    <mergeCell ref="H7:I7"/>
    <mergeCell ref="B8:G8"/>
    <mergeCell ref="H8:I8"/>
    <mergeCell ref="A1:I1"/>
    <mergeCell ref="A2:I2"/>
    <mergeCell ref="A4:I4"/>
    <mergeCell ref="B5:G5"/>
    <mergeCell ref="H5:I5"/>
    <mergeCell ref="B6:G6"/>
    <mergeCell ref="H6:I6"/>
    <mergeCell ref="A20:H20"/>
    <mergeCell ref="B15:G15"/>
    <mergeCell ref="H15:I15"/>
    <mergeCell ref="A16:I16"/>
    <mergeCell ref="A17:I17"/>
    <mergeCell ref="B18:G18"/>
    <mergeCell ref="B19:G19"/>
    <mergeCell ref="B12:G12"/>
    <mergeCell ref="H12:I12"/>
    <mergeCell ref="B13:G13"/>
    <mergeCell ref="H13:I13"/>
    <mergeCell ref="B14:G14"/>
    <mergeCell ref="H14:I14"/>
    <mergeCell ref="A28:G28"/>
    <mergeCell ref="B29:G29"/>
    <mergeCell ref="B30:G30"/>
    <mergeCell ref="B31:G31"/>
    <mergeCell ref="B32:G32"/>
    <mergeCell ref="B33:G33"/>
    <mergeCell ref="A22:I22"/>
    <mergeCell ref="A23:G23"/>
    <mergeCell ref="B24:G24"/>
    <mergeCell ref="B25:G25"/>
    <mergeCell ref="A26:G26"/>
    <mergeCell ref="A27:I27"/>
    <mergeCell ref="B40:G40"/>
    <mergeCell ref="B41:G41"/>
    <mergeCell ref="B42:G42"/>
    <mergeCell ref="B43:G43"/>
    <mergeCell ref="B44:G44"/>
    <mergeCell ref="A45:H45"/>
    <mergeCell ref="B34:G34"/>
    <mergeCell ref="B35:G35"/>
    <mergeCell ref="B36:G36"/>
    <mergeCell ref="A37:G37"/>
    <mergeCell ref="A38:I38"/>
    <mergeCell ref="A39:G39"/>
    <mergeCell ref="A52:H52"/>
    <mergeCell ref="A53:I53"/>
    <mergeCell ref="A54:I54"/>
    <mergeCell ref="B55:G55"/>
    <mergeCell ref="B56:G56"/>
    <mergeCell ref="B57:G57"/>
    <mergeCell ref="A46:I46"/>
    <mergeCell ref="A47:I47"/>
    <mergeCell ref="A48:H48"/>
    <mergeCell ref="B49:H49"/>
    <mergeCell ref="B50:H50"/>
    <mergeCell ref="B51:H51"/>
    <mergeCell ref="A64:I64"/>
    <mergeCell ref="A65:G65"/>
    <mergeCell ref="B66:G66"/>
    <mergeCell ref="B67:G67"/>
    <mergeCell ref="B68:G68"/>
    <mergeCell ref="B69:G69"/>
    <mergeCell ref="B58:G58"/>
    <mergeCell ref="B59:G59"/>
    <mergeCell ref="B60:G60"/>
    <mergeCell ref="B61:G61"/>
    <mergeCell ref="A62:G62"/>
    <mergeCell ref="A63:I63"/>
    <mergeCell ref="A76:I76"/>
    <mergeCell ref="A77:I77"/>
    <mergeCell ref="A78:H78"/>
    <mergeCell ref="B79:H79"/>
    <mergeCell ref="B80:H80"/>
    <mergeCell ref="A81:H81"/>
    <mergeCell ref="B70:G70"/>
    <mergeCell ref="A71:G71"/>
    <mergeCell ref="A72:I72"/>
    <mergeCell ref="A73:G73"/>
    <mergeCell ref="B74:G74"/>
    <mergeCell ref="A75:G75"/>
    <mergeCell ref="A86:G86"/>
    <mergeCell ref="A87:I87"/>
    <mergeCell ref="A88:I88"/>
    <mergeCell ref="B89:G89"/>
    <mergeCell ref="B90:G90"/>
    <mergeCell ref="B91:G91"/>
    <mergeCell ref="A82:I82"/>
    <mergeCell ref="A83:I83"/>
    <mergeCell ref="B84:G84"/>
    <mergeCell ref="B85:G85"/>
    <mergeCell ref="B99:G99"/>
    <mergeCell ref="B100:G100"/>
    <mergeCell ref="B102:G102"/>
    <mergeCell ref="B104:G104"/>
    <mergeCell ref="B106:G106"/>
    <mergeCell ref="A108:I108"/>
    <mergeCell ref="B92:G92"/>
    <mergeCell ref="B93:G93"/>
    <mergeCell ref="B94:G94"/>
    <mergeCell ref="B95:G95"/>
    <mergeCell ref="A97:H97"/>
    <mergeCell ref="B98:I98"/>
    <mergeCell ref="B96:G96"/>
    <mergeCell ref="B115:H115"/>
    <mergeCell ref="B116:H116"/>
    <mergeCell ref="A117:H117"/>
    <mergeCell ref="B119:G119"/>
    <mergeCell ref="A120:B120"/>
    <mergeCell ref="C120:D120"/>
    <mergeCell ref="E120:F120"/>
    <mergeCell ref="A109:H109"/>
    <mergeCell ref="B110:H110"/>
    <mergeCell ref="B111:H111"/>
    <mergeCell ref="B112:H112"/>
    <mergeCell ref="B113:H113"/>
    <mergeCell ref="B114:H114"/>
    <mergeCell ref="A123:B123"/>
    <mergeCell ref="C123:D123"/>
    <mergeCell ref="E123:F123"/>
    <mergeCell ref="A124:B124"/>
    <mergeCell ref="C124:D124"/>
    <mergeCell ref="E124:F124"/>
    <mergeCell ref="A121:B121"/>
    <mergeCell ref="C121:D121"/>
    <mergeCell ref="E121:F121"/>
    <mergeCell ref="A122:B122"/>
    <mergeCell ref="C122:D122"/>
    <mergeCell ref="E122:F122"/>
    <mergeCell ref="B134:H134"/>
    <mergeCell ref="A135:H135"/>
    <mergeCell ref="A127:H127"/>
    <mergeCell ref="B129:G129"/>
    <mergeCell ref="A130:I130"/>
    <mergeCell ref="B131:H131"/>
    <mergeCell ref="B132:H132"/>
    <mergeCell ref="B133:H133"/>
    <mergeCell ref="A125:B125"/>
    <mergeCell ref="C125:D125"/>
    <mergeCell ref="E125:F125"/>
    <mergeCell ref="A126:B126"/>
    <mergeCell ref="C126:D126"/>
    <mergeCell ref="E126:F126"/>
  </mergeCells>
  <pageMargins left="0.39305555555555599" right="0.196527777777778" top="0.59027777777777801" bottom="0.39305555555555599" header="0.156944444444444" footer="0.156944444444444"/>
  <pageSetup paperSize="9" scale="80" firstPageNumber="0" orientation="portrait" useFirstPageNumber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C5859-16EF-4CDF-9990-267CACAED661}">
  <sheetPr>
    <tabColor indexed="13"/>
  </sheetPr>
  <dimension ref="A1:M144"/>
  <sheetViews>
    <sheetView zoomScale="150" zoomScaleNormal="150" workbookViewId="0">
      <selection activeCell="I85" sqref="I85"/>
    </sheetView>
  </sheetViews>
  <sheetFormatPr defaultColWidth="9.28515625" defaultRowHeight="12.75"/>
  <cols>
    <col min="1" max="1" width="10" customWidth="1"/>
    <col min="3" max="3" width="15" customWidth="1"/>
    <col min="5" max="5" width="10.7109375" customWidth="1"/>
    <col min="7" max="7" width="19.28515625" customWidth="1"/>
    <col min="8" max="8" width="11" bestFit="1" customWidth="1"/>
    <col min="9" max="9" width="12" customWidth="1"/>
    <col min="10" max="10" width="14.28515625" customWidth="1"/>
    <col min="11" max="11" width="9.28515625" customWidth="1"/>
    <col min="13" max="13" width="9.5703125" customWidth="1"/>
  </cols>
  <sheetData>
    <row r="1" spans="1:9">
      <c r="A1" s="182" t="s">
        <v>135</v>
      </c>
      <c r="B1" s="182"/>
      <c r="C1" s="182"/>
      <c r="D1" s="182"/>
      <c r="E1" s="182"/>
      <c r="F1" s="182"/>
      <c r="G1" s="182"/>
      <c r="H1" s="182"/>
      <c r="I1" s="182"/>
    </row>
    <row r="2" spans="1:9">
      <c r="A2" s="182" t="s">
        <v>145</v>
      </c>
      <c r="B2" s="182"/>
      <c r="C2" s="182"/>
      <c r="D2" s="182"/>
      <c r="E2" s="182"/>
      <c r="F2" s="182"/>
      <c r="G2" s="182"/>
      <c r="H2" s="182"/>
      <c r="I2" s="18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181" t="s">
        <v>0</v>
      </c>
      <c r="B4" s="181"/>
      <c r="C4" s="181"/>
      <c r="D4" s="181"/>
      <c r="E4" s="181"/>
      <c r="F4" s="181"/>
      <c r="G4" s="181"/>
      <c r="H4" s="181"/>
      <c r="I4" s="181"/>
    </row>
    <row r="5" spans="1:9">
      <c r="A5" s="3" t="s">
        <v>1</v>
      </c>
      <c r="B5" s="102" t="s">
        <v>2</v>
      </c>
      <c r="C5" s="102"/>
      <c r="D5" s="102"/>
      <c r="E5" s="102"/>
      <c r="F5" s="102"/>
      <c r="G5" s="102"/>
      <c r="H5" s="183"/>
      <c r="I5" s="134"/>
    </row>
    <row r="6" spans="1:9">
      <c r="A6" s="3" t="s">
        <v>3</v>
      </c>
      <c r="B6" s="102" t="s">
        <v>4</v>
      </c>
      <c r="C6" s="102"/>
      <c r="D6" s="102"/>
      <c r="E6" s="102"/>
      <c r="F6" s="102"/>
      <c r="G6" s="102"/>
      <c r="H6" s="179"/>
      <c r="I6" s="134"/>
    </row>
    <row r="7" spans="1:9">
      <c r="A7" s="3" t="s">
        <v>5</v>
      </c>
      <c r="B7" s="102" t="s">
        <v>6</v>
      </c>
      <c r="C7" s="102"/>
      <c r="D7" s="102"/>
      <c r="E7" s="102"/>
      <c r="F7" s="102"/>
      <c r="G7" s="102"/>
      <c r="H7" s="134"/>
      <c r="I7" s="134"/>
    </row>
    <row r="8" spans="1:9">
      <c r="A8" s="3" t="s">
        <v>7</v>
      </c>
      <c r="B8" s="102" t="s">
        <v>8</v>
      </c>
      <c r="C8" s="102"/>
      <c r="D8" s="102"/>
      <c r="E8" s="102"/>
      <c r="F8" s="102"/>
      <c r="G8" s="102"/>
      <c r="H8" s="134"/>
      <c r="I8" s="134"/>
    </row>
    <row r="9" spans="1:9">
      <c r="A9" s="4"/>
      <c r="B9" s="2"/>
      <c r="C9" s="2"/>
      <c r="D9" s="2"/>
      <c r="E9" s="2"/>
      <c r="F9" s="2"/>
      <c r="G9" s="2"/>
      <c r="H9" s="4"/>
      <c r="I9" s="4"/>
    </row>
    <row r="10" spans="1:9">
      <c r="A10" s="181" t="s">
        <v>9</v>
      </c>
      <c r="B10" s="181"/>
      <c r="C10" s="181"/>
      <c r="D10" s="181"/>
      <c r="E10" s="181"/>
      <c r="F10" s="181"/>
      <c r="G10" s="181"/>
      <c r="H10" s="181"/>
      <c r="I10" s="181"/>
    </row>
    <row r="11" spans="1:9">
      <c r="A11" s="3">
        <v>1</v>
      </c>
      <c r="B11" s="102" t="s">
        <v>10</v>
      </c>
      <c r="C11" s="102"/>
      <c r="D11" s="102"/>
      <c r="E11" s="102"/>
      <c r="F11" s="102"/>
      <c r="G11" s="102"/>
      <c r="H11" s="179" t="s">
        <v>146</v>
      </c>
      <c r="I11" s="134"/>
    </row>
    <row r="12" spans="1:9">
      <c r="A12" s="3">
        <v>2</v>
      </c>
      <c r="B12" s="102" t="s">
        <v>11</v>
      </c>
      <c r="C12" s="102"/>
      <c r="D12" s="102"/>
      <c r="E12" s="102"/>
      <c r="F12" s="102"/>
      <c r="G12" s="102"/>
      <c r="H12" s="179" t="s">
        <v>147</v>
      </c>
      <c r="I12" s="134"/>
    </row>
    <row r="13" spans="1:9">
      <c r="A13" s="3">
        <v>3</v>
      </c>
      <c r="B13" s="102" t="s">
        <v>126</v>
      </c>
      <c r="C13" s="102"/>
      <c r="D13" s="102"/>
      <c r="E13" s="102"/>
      <c r="F13" s="102"/>
      <c r="G13" s="102"/>
      <c r="H13" s="180"/>
      <c r="I13" s="134"/>
    </row>
    <row r="14" spans="1:9">
      <c r="A14" s="3">
        <v>4</v>
      </c>
      <c r="B14" s="102" t="s">
        <v>12</v>
      </c>
      <c r="C14" s="102"/>
      <c r="D14" s="102"/>
      <c r="E14" s="102"/>
      <c r="F14" s="102"/>
      <c r="G14" s="102"/>
      <c r="H14" s="179" t="s">
        <v>132</v>
      </c>
      <c r="I14" s="134"/>
    </row>
    <row r="15" spans="1:9">
      <c r="A15" s="3">
        <v>5</v>
      </c>
      <c r="B15" s="102" t="s">
        <v>13</v>
      </c>
      <c r="C15" s="102"/>
      <c r="D15" s="102"/>
      <c r="E15" s="102"/>
      <c r="F15" s="102"/>
      <c r="G15" s="102"/>
      <c r="H15" s="184"/>
      <c r="I15" s="134"/>
    </row>
    <row r="16" spans="1:9">
      <c r="A16" s="113"/>
      <c r="B16" s="113"/>
      <c r="C16" s="113"/>
      <c r="D16" s="113"/>
      <c r="E16" s="113"/>
      <c r="F16" s="113"/>
      <c r="G16" s="113"/>
      <c r="H16" s="113"/>
      <c r="I16" s="113"/>
    </row>
    <row r="17" spans="1:11">
      <c r="A17" s="156" t="s">
        <v>14</v>
      </c>
      <c r="B17" s="156"/>
      <c r="C17" s="156"/>
      <c r="D17" s="156"/>
      <c r="E17" s="156"/>
      <c r="F17" s="156"/>
      <c r="G17" s="156"/>
      <c r="H17" s="156"/>
      <c r="I17" s="156"/>
    </row>
    <row r="18" spans="1:11">
      <c r="A18" s="1">
        <v>1</v>
      </c>
      <c r="B18" s="103" t="s">
        <v>15</v>
      </c>
      <c r="C18" s="103"/>
      <c r="D18" s="103"/>
      <c r="E18" s="103"/>
      <c r="F18" s="103"/>
      <c r="G18" s="103"/>
      <c r="H18" s="1" t="s">
        <v>16</v>
      </c>
      <c r="I18" s="1" t="s">
        <v>17</v>
      </c>
    </row>
    <row r="19" spans="1:11">
      <c r="A19" s="1" t="s">
        <v>1</v>
      </c>
      <c r="B19" s="102" t="s">
        <v>18</v>
      </c>
      <c r="C19" s="102"/>
      <c r="D19" s="102"/>
      <c r="E19" s="102"/>
      <c r="F19" s="102"/>
      <c r="G19" s="102"/>
      <c r="H19" s="8"/>
      <c r="I19" s="13">
        <f>H13</f>
        <v>0</v>
      </c>
    </row>
    <row r="20" spans="1:11">
      <c r="A20" s="103" t="s">
        <v>22</v>
      </c>
      <c r="B20" s="103"/>
      <c r="C20" s="103"/>
      <c r="D20" s="103"/>
      <c r="E20" s="103"/>
      <c r="F20" s="103"/>
      <c r="G20" s="103"/>
      <c r="H20" s="103"/>
      <c r="I20" s="9">
        <f>TRUNC(SUM(I19:I19),2)</f>
        <v>0</v>
      </c>
    </row>
    <row r="21" spans="1:11">
      <c r="A21" s="5"/>
      <c r="B21" s="5"/>
      <c r="C21" s="5"/>
      <c r="D21" s="5"/>
      <c r="E21" s="5"/>
      <c r="F21" s="5"/>
      <c r="G21" s="5"/>
      <c r="H21" s="5"/>
      <c r="I21" s="10"/>
    </row>
    <row r="22" spans="1:11">
      <c r="A22" s="156" t="s">
        <v>23</v>
      </c>
      <c r="B22" s="156"/>
      <c r="C22" s="156"/>
      <c r="D22" s="156"/>
      <c r="E22" s="156"/>
      <c r="F22" s="156"/>
      <c r="G22" s="156"/>
      <c r="H22" s="156"/>
      <c r="I22" s="156"/>
    </row>
    <row r="23" spans="1:11">
      <c r="A23" s="103" t="s">
        <v>24</v>
      </c>
      <c r="B23" s="103"/>
      <c r="C23" s="103"/>
      <c r="D23" s="103"/>
      <c r="E23" s="103"/>
      <c r="F23" s="103"/>
      <c r="G23" s="103"/>
      <c r="H23" s="1" t="s">
        <v>16</v>
      </c>
      <c r="I23" s="1" t="s">
        <v>17</v>
      </c>
    </row>
    <row r="24" spans="1:11">
      <c r="A24" s="1" t="s">
        <v>1</v>
      </c>
      <c r="B24" s="102" t="s">
        <v>25</v>
      </c>
      <c r="C24" s="102"/>
      <c r="D24" s="102"/>
      <c r="E24" s="102"/>
      <c r="F24" s="102"/>
      <c r="G24" s="102"/>
      <c r="H24" s="14">
        <v>8.3299999999999999E-2</v>
      </c>
      <c r="I24" s="13">
        <f>TRUNC($I$20*H24,2)</f>
        <v>0</v>
      </c>
    </row>
    <row r="25" spans="1:11">
      <c r="A25" s="1" t="s">
        <v>3</v>
      </c>
      <c r="B25" s="185" t="s">
        <v>138</v>
      </c>
      <c r="C25" s="102"/>
      <c r="D25" s="102"/>
      <c r="E25" s="102"/>
      <c r="F25" s="102"/>
      <c r="G25" s="102"/>
      <c r="H25" s="14">
        <v>0.1212</v>
      </c>
      <c r="I25" s="13">
        <f>TRUNC(H25*I20,2)</f>
        <v>0</v>
      </c>
      <c r="J25" s="63"/>
    </row>
    <row r="26" spans="1:11">
      <c r="A26" s="103" t="s">
        <v>27</v>
      </c>
      <c r="B26" s="103"/>
      <c r="C26" s="103"/>
      <c r="D26" s="103"/>
      <c r="E26" s="103"/>
      <c r="F26" s="103"/>
      <c r="G26" s="103"/>
      <c r="H26" s="6">
        <f>TRUNC(SUM(H24:H25),4)</f>
        <v>0.20449999999999999</v>
      </c>
      <c r="I26" s="9">
        <f>TRUNC(SUM(I24:I25),2)</f>
        <v>0</v>
      </c>
    </row>
    <row r="27" spans="1:11">
      <c r="A27" s="176"/>
      <c r="B27" s="177"/>
      <c r="C27" s="177"/>
      <c r="D27" s="177"/>
      <c r="E27" s="177"/>
      <c r="F27" s="177"/>
      <c r="G27" s="177"/>
      <c r="H27" s="177"/>
      <c r="I27" s="177"/>
      <c r="J27" s="11" t="s">
        <v>28</v>
      </c>
      <c r="K27" s="10">
        <f>I20+I26</f>
        <v>0</v>
      </c>
    </row>
    <row r="28" spans="1:11">
      <c r="A28" s="103" t="s">
        <v>29</v>
      </c>
      <c r="B28" s="103"/>
      <c r="C28" s="103"/>
      <c r="D28" s="103"/>
      <c r="E28" s="103"/>
      <c r="F28" s="103"/>
      <c r="G28" s="103"/>
      <c r="H28" s="1" t="s">
        <v>16</v>
      </c>
      <c r="I28" s="1" t="s">
        <v>17</v>
      </c>
    </row>
    <row r="29" spans="1:11" ht="15.75">
      <c r="A29" s="1" t="s">
        <v>1</v>
      </c>
      <c r="B29" s="102" t="s">
        <v>30</v>
      </c>
      <c r="C29" s="102"/>
      <c r="D29" s="102"/>
      <c r="E29" s="102"/>
      <c r="F29" s="102"/>
      <c r="G29" s="102"/>
      <c r="H29" s="14">
        <v>0.2</v>
      </c>
      <c r="I29" s="13">
        <f>H29*$K$27</f>
        <v>0</v>
      </c>
      <c r="K29" s="69"/>
    </row>
    <row r="30" spans="1:11" ht="15.75">
      <c r="A30" s="1" t="s">
        <v>3</v>
      </c>
      <c r="B30" s="102" t="s">
        <v>31</v>
      </c>
      <c r="C30" s="102"/>
      <c r="D30" s="102"/>
      <c r="E30" s="102"/>
      <c r="F30" s="102"/>
      <c r="G30" s="102"/>
      <c r="H30" s="14">
        <v>2.5000000000000001E-2</v>
      </c>
      <c r="I30" s="13">
        <f t="shared" ref="I30:I36" si="0">H30*$K$27</f>
        <v>0</v>
      </c>
      <c r="K30" s="69"/>
    </row>
    <row r="31" spans="1:11" ht="15.75">
      <c r="A31" s="1" t="s">
        <v>5</v>
      </c>
      <c r="B31" s="102" t="s">
        <v>32</v>
      </c>
      <c r="C31" s="102"/>
      <c r="D31" s="102"/>
      <c r="E31" s="102"/>
      <c r="F31" s="102"/>
      <c r="G31" s="102"/>
      <c r="H31" s="14">
        <v>0.03</v>
      </c>
      <c r="I31" s="13">
        <f t="shared" si="0"/>
        <v>0</v>
      </c>
      <c r="K31" s="69"/>
    </row>
    <row r="32" spans="1:11" ht="15.75">
      <c r="A32" s="1" t="s">
        <v>7</v>
      </c>
      <c r="B32" s="102" t="s">
        <v>33</v>
      </c>
      <c r="C32" s="102"/>
      <c r="D32" s="102"/>
      <c r="E32" s="102"/>
      <c r="F32" s="102"/>
      <c r="G32" s="102"/>
      <c r="H32" s="14">
        <v>1.4999999999999999E-2</v>
      </c>
      <c r="I32" s="13">
        <f t="shared" si="0"/>
        <v>0</v>
      </c>
      <c r="K32" s="69"/>
    </row>
    <row r="33" spans="1:11" ht="15.75">
      <c r="A33" s="1" t="s">
        <v>20</v>
      </c>
      <c r="B33" s="102" t="s">
        <v>34</v>
      </c>
      <c r="C33" s="102"/>
      <c r="D33" s="102"/>
      <c r="E33" s="102"/>
      <c r="F33" s="102"/>
      <c r="G33" s="102"/>
      <c r="H33" s="14">
        <v>0.01</v>
      </c>
      <c r="I33" s="13">
        <f t="shared" si="0"/>
        <v>0</v>
      </c>
      <c r="K33" s="69"/>
    </row>
    <row r="34" spans="1:11" ht="15.75">
      <c r="A34" s="1" t="s">
        <v>21</v>
      </c>
      <c r="B34" s="102" t="s">
        <v>35</v>
      </c>
      <c r="C34" s="102"/>
      <c r="D34" s="102"/>
      <c r="E34" s="102"/>
      <c r="F34" s="102"/>
      <c r="G34" s="102"/>
      <c r="H34" s="14">
        <v>6.0000000000000001E-3</v>
      </c>
      <c r="I34" s="13">
        <f t="shared" si="0"/>
        <v>0</v>
      </c>
      <c r="K34" s="69"/>
    </row>
    <row r="35" spans="1:11" ht="15.75">
      <c r="A35" s="1" t="s">
        <v>36</v>
      </c>
      <c r="B35" s="102" t="s">
        <v>37</v>
      </c>
      <c r="C35" s="102"/>
      <c r="D35" s="102"/>
      <c r="E35" s="102"/>
      <c r="F35" s="102"/>
      <c r="G35" s="102"/>
      <c r="H35" s="14">
        <v>2E-3</v>
      </c>
      <c r="I35" s="13">
        <f t="shared" si="0"/>
        <v>0</v>
      </c>
      <c r="K35" s="69"/>
    </row>
    <row r="36" spans="1:11" ht="15.75">
      <c r="A36" s="1" t="s">
        <v>38</v>
      </c>
      <c r="B36" s="102" t="s">
        <v>39</v>
      </c>
      <c r="C36" s="102"/>
      <c r="D36" s="102"/>
      <c r="E36" s="102"/>
      <c r="F36" s="102"/>
      <c r="G36" s="102"/>
      <c r="H36" s="14">
        <v>0.08</v>
      </c>
      <c r="I36" s="13">
        <f t="shared" si="0"/>
        <v>0</v>
      </c>
      <c r="K36" s="69"/>
    </row>
    <row r="37" spans="1:11">
      <c r="A37" s="103" t="s">
        <v>40</v>
      </c>
      <c r="B37" s="103"/>
      <c r="C37" s="103"/>
      <c r="D37" s="103"/>
      <c r="E37" s="103"/>
      <c r="F37" s="103"/>
      <c r="G37" s="103"/>
      <c r="H37" s="6">
        <f>SUM(H29:H36)</f>
        <v>0.36800000000000005</v>
      </c>
      <c r="I37" s="9">
        <f>TRUNC(SUM(I29:I36),2)</f>
        <v>0</v>
      </c>
    </row>
    <row r="38" spans="1:11">
      <c r="A38" s="171"/>
      <c r="B38" s="171"/>
      <c r="C38" s="171"/>
      <c r="D38" s="171"/>
      <c r="E38" s="171"/>
      <c r="F38" s="171"/>
      <c r="G38" s="171"/>
      <c r="H38" s="171"/>
      <c r="I38" s="172"/>
    </row>
    <row r="39" spans="1:11">
      <c r="A39" s="103" t="s">
        <v>41</v>
      </c>
      <c r="B39" s="103"/>
      <c r="C39" s="103"/>
      <c r="D39" s="103"/>
      <c r="E39" s="103"/>
      <c r="F39" s="103"/>
      <c r="G39" s="103"/>
      <c r="H39" s="6"/>
      <c r="I39" s="1" t="s">
        <v>17</v>
      </c>
    </row>
    <row r="40" spans="1:11">
      <c r="A40" s="1" t="s">
        <v>1</v>
      </c>
      <c r="B40" s="188" t="s">
        <v>164</v>
      </c>
      <c r="C40" s="174"/>
      <c r="D40" s="174"/>
      <c r="E40" s="174"/>
      <c r="F40" s="174"/>
      <c r="G40" s="175"/>
      <c r="H40" s="3" t="s">
        <v>42</v>
      </c>
      <c r="I40" s="12"/>
    </row>
    <row r="41" spans="1:11">
      <c r="A41" s="1" t="s">
        <v>3</v>
      </c>
      <c r="B41" s="173" t="s">
        <v>174</v>
      </c>
      <c r="C41" s="174"/>
      <c r="D41" s="174"/>
      <c r="E41" s="174"/>
      <c r="F41" s="174"/>
      <c r="G41" s="175"/>
      <c r="H41" s="3" t="s">
        <v>42</v>
      </c>
      <c r="I41" s="12"/>
    </row>
    <row r="42" spans="1:11">
      <c r="A42" s="1" t="s">
        <v>5</v>
      </c>
      <c r="B42" s="173" t="s">
        <v>173</v>
      </c>
      <c r="C42" s="174"/>
      <c r="D42" s="174"/>
      <c r="E42" s="174"/>
      <c r="F42" s="174"/>
      <c r="G42" s="175"/>
      <c r="H42" s="3" t="s">
        <v>42</v>
      </c>
      <c r="I42" s="12"/>
    </row>
    <row r="43" spans="1:11">
      <c r="A43" s="1" t="s">
        <v>7</v>
      </c>
      <c r="B43" s="123" t="s">
        <v>170</v>
      </c>
      <c r="C43" s="124"/>
      <c r="D43" s="124"/>
      <c r="E43" s="124"/>
      <c r="F43" s="124"/>
      <c r="G43" s="125"/>
      <c r="H43" s="62" t="s">
        <v>42</v>
      </c>
      <c r="I43" s="12"/>
    </row>
    <row r="44" spans="1:11">
      <c r="A44" s="1" t="s">
        <v>20</v>
      </c>
      <c r="B44" s="123" t="s">
        <v>168</v>
      </c>
      <c r="C44" s="124"/>
      <c r="D44" s="124"/>
      <c r="E44" s="124"/>
      <c r="F44" s="124"/>
      <c r="G44" s="125"/>
      <c r="H44" s="62" t="s">
        <v>42</v>
      </c>
      <c r="I44" s="12"/>
    </row>
    <row r="45" spans="1:11">
      <c r="A45" s="103" t="s">
        <v>43</v>
      </c>
      <c r="B45" s="103"/>
      <c r="C45" s="103"/>
      <c r="D45" s="103"/>
      <c r="E45" s="103"/>
      <c r="F45" s="103"/>
      <c r="G45" s="103"/>
      <c r="H45" s="103"/>
      <c r="I45" s="9">
        <f>SUM(I40:I44)</f>
        <v>0</v>
      </c>
    </row>
    <row r="46" spans="1:11">
      <c r="A46" s="171"/>
      <c r="B46" s="171"/>
      <c r="C46" s="171"/>
      <c r="D46" s="171"/>
      <c r="E46" s="171"/>
      <c r="F46" s="171"/>
      <c r="G46" s="171"/>
      <c r="H46" s="171"/>
      <c r="I46" s="172"/>
    </row>
    <row r="47" spans="1:11">
      <c r="A47" s="146" t="s">
        <v>44</v>
      </c>
      <c r="B47" s="146"/>
      <c r="C47" s="146"/>
      <c r="D47" s="146"/>
      <c r="E47" s="146"/>
      <c r="F47" s="146"/>
      <c r="G47" s="146"/>
      <c r="H47" s="146"/>
      <c r="I47" s="146"/>
    </row>
    <row r="48" spans="1:11">
      <c r="A48" s="103" t="s">
        <v>45</v>
      </c>
      <c r="B48" s="103"/>
      <c r="C48" s="103"/>
      <c r="D48" s="103"/>
      <c r="E48" s="103"/>
      <c r="F48" s="103"/>
      <c r="G48" s="103"/>
      <c r="H48" s="103"/>
      <c r="I48" s="1" t="s">
        <v>17</v>
      </c>
    </row>
    <row r="49" spans="1:13">
      <c r="A49" s="1" t="s">
        <v>46</v>
      </c>
      <c r="B49" s="134" t="s">
        <v>47</v>
      </c>
      <c r="C49" s="134"/>
      <c r="D49" s="134"/>
      <c r="E49" s="134"/>
      <c r="F49" s="134"/>
      <c r="G49" s="134"/>
      <c r="H49" s="134"/>
      <c r="I49" s="13">
        <f>I26</f>
        <v>0</v>
      </c>
    </row>
    <row r="50" spans="1:13">
      <c r="A50" s="1" t="s">
        <v>48</v>
      </c>
      <c r="B50" s="134" t="s">
        <v>49</v>
      </c>
      <c r="C50" s="134"/>
      <c r="D50" s="134"/>
      <c r="E50" s="134"/>
      <c r="F50" s="134"/>
      <c r="G50" s="134"/>
      <c r="H50" s="134"/>
      <c r="I50" s="13">
        <f>I37</f>
        <v>0</v>
      </c>
    </row>
    <row r="51" spans="1:13">
      <c r="A51" s="1" t="s">
        <v>50</v>
      </c>
      <c r="B51" s="134" t="s">
        <v>51</v>
      </c>
      <c r="C51" s="134"/>
      <c r="D51" s="134"/>
      <c r="E51" s="134"/>
      <c r="F51" s="134"/>
      <c r="G51" s="134"/>
      <c r="H51" s="134"/>
      <c r="I51" s="13">
        <f>I45</f>
        <v>0</v>
      </c>
    </row>
    <row r="52" spans="1:13">
      <c r="A52" s="103" t="s">
        <v>52</v>
      </c>
      <c r="B52" s="103"/>
      <c r="C52" s="103"/>
      <c r="D52" s="103"/>
      <c r="E52" s="103"/>
      <c r="F52" s="103"/>
      <c r="G52" s="103"/>
      <c r="H52" s="103"/>
      <c r="I52" s="9">
        <f>TRUNC(SUM(I49:I51),2)</f>
        <v>0</v>
      </c>
    </row>
    <row r="53" spans="1:13">
      <c r="A53" s="154"/>
      <c r="B53" s="155"/>
      <c r="C53" s="155"/>
      <c r="D53" s="155"/>
      <c r="E53" s="155"/>
      <c r="F53" s="155"/>
      <c r="G53" s="155"/>
      <c r="H53" s="155"/>
      <c r="I53" s="155"/>
    </row>
    <row r="54" spans="1:13">
      <c r="A54" s="156" t="s">
        <v>53</v>
      </c>
      <c r="B54" s="156"/>
      <c r="C54" s="156"/>
      <c r="D54" s="156"/>
      <c r="E54" s="156"/>
      <c r="F54" s="156"/>
      <c r="G54" s="156"/>
      <c r="H54" s="156"/>
      <c r="I54" s="156"/>
    </row>
    <row r="55" spans="1:13">
      <c r="A55" s="1">
        <v>3</v>
      </c>
      <c r="B55" s="103" t="s">
        <v>54</v>
      </c>
      <c r="C55" s="103"/>
      <c r="D55" s="103"/>
      <c r="E55" s="103"/>
      <c r="F55" s="103"/>
      <c r="G55" s="103"/>
      <c r="H55" s="1" t="s">
        <v>16</v>
      </c>
      <c r="I55" s="1" t="s">
        <v>17</v>
      </c>
    </row>
    <row r="56" spans="1:13" ht="15.75">
      <c r="A56" s="1" t="s">
        <v>1</v>
      </c>
      <c r="B56" s="102" t="s">
        <v>55</v>
      </c>
      <c r="C56" s="102"/>
      <c r="D56" s="102"/>
      <c r="E56" s="102"/>
      <c r="F56" s="102"/>
      <c r="G56" s="102"/>
      <c r="H56" s="14">
        <v>4.1999999999999997E-3</v>
      </c>
      <c r="I56" s="13">
        <f>$I$20*H56</f>
        <v>0</v>
      </c>
      <c r="L56" s="64"/>
      <c r="M56" s="65"/>
    </row>
    <row r="57" spans="1:13" ht="15.75">
      <c r="A57" s="1" t="s">
        <v>3</v>
      </c>
      <c r="B57" s="102" t="s">
        <v>56</v>
      </c>
      <c r="C57" s="102"/>
      <c r="D57" s="102"/>
      <c r="E57" s="102"/>
      <c r="F57" s="102"/>
      <c r="G57" s="102"/>
      <c r="H57" s="14">
        <v>3.3599999999999998E-4</v>
      </c>
      <c r="I57" s="13">
        <f>H57*I20</f>
        <v>0</v>
      </c>
      <c r="L57" s="64"/>
      <c r="M57" s="65"/>
    </row>
    <row r="58" spans="1:13" ht="15.75">
      <c r="A58" s="1" t="s">
        <v>5</v>
      </c>
      <c r="B58" s="102" t="s">
        <v>57</v>
      </c>
      <c r="C58" s="102"/>
      <c r="D58" s="102"/>
      <c r="E58" s="102"/>
      <c r="F58" s="102"/>
      <c r="G58" s="102"/>
      <c r="H58" s="14">
        <v>1.9E-3</v>
      </c>
      <c r="I58" s="13">
        <f>$I$20*H58</f>
        <v>0</v>
      </c>
      <c r="J58" s="63"/>
      <c r="L58" s="66"/>
      <c r="M58" s="65"/>
    </row>
    <row r="59" spans="1:13" ht="15.75">
      <c r="A59" s="1" t="s">
        <v>7</v>
      </c>
      <c r="B59" s="102" t="s">
        <v>58</v>
      </c>
      <c r="C59" s="102"/>
      <c r="D59" s="102"/>
      <c r="E59" s="102"/>
      <c r="F59" s="102"/>
      <c r="G59" s="102"/>
      <c r="H59" s="14">
        <v>1.9400000000000001E-2</v>
      </c>
      <c r="I59" s="13">
        <f>$I$20*H59</f>
        <v>0</v>
      </c>
      <c r="L59" s="64"/>
      <c r="M59" s="67"/>
    </row>
    <row r="60" spans="1:13" ht="15.75">
      <c r="A60" s="57" t="s">
        <v>20</v>
      </c>
      <c r="B60" s="170" t="s">
        <v>59</v>
      </c>
      <c r="C60" s="170"/>
      <c r="D60" s="170"/>
      <c r="E60" s="170"/>
      <c r="F60" s="170"/>
      <c r="G60" s="170"/>
      <c r="H60" s="77">
        <f>H37*H59</f>
        <v>7.1392000000000009E-3</v>
      </c>
      <c r="I60" s="60">
        <f t="shared" ref="I60:I61" si="1">$I$20*H60</f>
        <v>0</v>
      </c>
      <c r="L60" s="68"/>
      <c r="M60" s="65"/>
    </row>
    <row r="61" spans="1:13" ht="15.75">
      <c r="A61" s="1" t="s">
        <v>21</v>
      </c>
      <c r="B61" s="102" t="s">
        <v>60</v>
      </c>
      <c r="C61" s="102"/>
      <c r="D61" s="102"/>
      <c r="E61" s="102"/>
      <c r="F61" s="102"/>
      <c r="G61" s="102"/>
      <c r="H61" s="14">
        <v>3.8199999999999998E-2</v>
      </c>
      <c r="I61" s="13">
        <f t="shared" si="1"/>
        <v>0</v>
      </c>
      <c r="J61" s="63"/>
      <c r="L61" s="64"/>
      <c r="M61" s="65"/>
    </row>
    <row r="62" spans="1:13">
      <c r="A62" s="103" t="s">
        <v>61</v>
      </c>
      <c r="B62" s="103"/>
      <c r="C62" s="103"/>
      <c r="D62" s="103"/>
      <c r="E62" s="103"/>
      <c r="F62" s="103"/>
      <c r="G62" s="103"/>
      <c r="H62" s="6">
        <f>TRUNC(SUM(H56:H61),4)</f>
        <v>7.1099999999999997E-2</v>
      </c>
      <c r="I62" s="9">
        <f>TRUNC(SUM(I56:I61),2)</f>
        <v>0</v>
      </c>
    </row>
    <row r="63" spans="1:13">
      <c r="A63" s="127"/>
      <c r="B63" s="152"/>
      <c r="C63" s="152"/>
      <c r="D63" s="152"/>
      <c r="E63" s="152"/>
      <c r="F63" s="152"/>
      <c r="G63" s="152"/>
      <c r="H63" s="152"/>
      <c r="I63" s="152"/>
    </row>
    <row r="64" spans="1:13">
      <c r="A64" s="156" t="s">
        <v>62</v>
      </c>
      <c r="B64" s="156"/>
      <c r="C64" s="156"/>
      <c r="D64" s="156"/>
      <c r="E64" s="156"/>
      <c r="F64" s="156"/>
      <c r="G64" s="156"/>
      <c r="H64" s="156"/>
      <c r="I64" s="156"/>
      <c r="J64" s="58" t="s">
        <v>127</v>
      </c>
      <c r="K64" s="59">
        <f>I20+I52+I62</f>
        <v>0</v>
      </c>
    </row>
    <row r="65" spans="1:11">
      <c r="A65" s="103" t="s">
        <v>63</v>
      </c>
      <c r="B65" s="103"/>
      <c r="C65" s="103"/>
      <c r="D65" s="103"/>
      <c r="E65" s="103"/>
      <c r="F65" s="103"/>
      <c r="G65" s="103"/>
      <c r="H65" s="1" t="s">
        <v>16</v>
      </c>
      <c r="I65" s="1" t="s">
        <v>17</v>
      </c>
    </row>
    <row r="66" spans="1:11">
      <c r="A66" s="1" t="s">
        <v>1</v>
      </c>
      <c r="B66" s="102" t="s">
        <v>64</v>
      </c>
      <c r="C66" s="102"/>
      <c r="D66" s="102"/>
      <c r="E66" s="102"/>
      <c r="F66" s="102"/>
      <c r="G66" s="102"/>
      <c r="H66" s="14">
        <v>8.3299999999999999E-2</v>
      </c>
      <c r="I66" s="13">
        <f>$K$64*H66</f>
        <v>0</v>
      </c>
    </row>
    <row r="67" spans="1:11">
      <c r="A67" s="1" t="s">
        <v>3</v>
      </c>
      <c r="B67" s="102" t="s">
        <v>65</v>
      </c>
      <c r="C67" s="102"/>
      <c r="D67" s="102"/>
      <c r="E67" s="102"/>
      <c r="F67" s="102"/>
      <c r="G67" s="102"/>
      <c r="H67" s="14">
        <v>8.2000000000000007E-3</v>
      </c>
      <c r="I67" s="13">
        <f t="shared" ref="I67:I70" si="2">$K$64*H67</f>
        <v>0</v>
      </c>
    </row>
    <row r="68" spans="1:11">
      <c r="A68" s="1" t="s">
        <v>5</v>
      </c>
      <c r="B68" s="102" t="s">
        <v>66</v>
      </c>
      <c r="C68" s="102"/>
      <c r="D68" s="102"/>
      <c r="E68" s="102"/>
      <c r="F68" s="102"/>
      <c r="G68" s="102"/>
      <c r="H68" s="14">
        <v>2.0000000000000001E-4</v>
      </c>
      <c r="I68" s="13">
        <f t="shared" si="2"/>
        <v>0</v>
      </c>
    </row>
    <row r="69" spans="1:11">
      <c r="A69" s="1" t="s">
        <v>7</v>
      </c>
      <c r="B69" s="102" t="s">
        <v>67</v>
      </c>
      <c r="C69" s="102"/>
      <c r="D69" s="102"/>
      <c r="E69" s="102"/>
      <c r="F69" s="102"/>
      <c r="G69" s="102"/>
      <c r="H69" s="14">
        <v>2.9999999999999997E-4</v>
      </c>
      <c r="I69" s="13">
        <f t="shared" si="2"/>
        <v>0</v>
      </c>
    </row>
    <row r="70" spans="1:11" ht="15.75">
      <c r="A70" s="1" t="s">
        <v>20</v>
      </c>
      <c r="B70" s="102" t="s">
        <v>68</v>
      </c>
      <c r="C70" s="102"/>
      <c r="D70" s="102"/>
      <c r="E70" s="102"/>
      <c r="F70" s="102"/>
      <c r="G70" s="102"/>
      <c r="H70" s="14">
        <v>6.1999999999999998E-3</v>
      </c>
      <c r="I70" s="13">
        <f t="shared" si="2"/>
        <v>0</v>
      </c>
      <c r="J70" s="64"/>
      <c r="K70" s="65"/>
    </row>
    <row r="71" spans="1:11">
      <c r="A71" s="103" t="s">
        <v>69</v>
      </c>
      <c r="B71" s="103"/>
      <c r="C71" s="103"/>
      <c r="D71" s="103"/>
      <c r="E71" s="103"/>
      <c r="F71" s="103"/>
      <c r="G71" s="103"/>
      <c r="H71" s="6">
        <f>TRUNC(SUM(H66:H70),4)</f>
        <v>9.8199999999999996E-2</v>
      </c>
      <c r="I71" s="9">
        <f>TRUNC(SUM(I66:I70),2)</f>
        <v>0</v>
      </c>
    </row>
    <row r="72" spans="1:11">
      <c r="A72" s="162"/>
      <c r="B72" s="163"/>
      <c r="C72" s="163"/>
      <c r="D72" s="163"/>
      <c r="E72" s="163"/>
      <c r="F72" s="163"/>
      <c r="G72" s="163"/>
      <c r="H72" s="163"/>
      <c r="I72" s="163"/>
    </row>
    <row r="73" spans="1:11">
      <c r="A73" s="186" t="s">
        <v>184</v>
      </c>
      <c r="B73" s="186"/>
      <c r="C73" s="186"/>
      <c r="D73" s="186"/>
      <c r="E73" s="186"/>
      <c r="F73" s="186"/>
      <c r="G73" s="186"/>
      <c r="H73" s="90" t="s">
        <v>16</v>
      </c>
      <c r="I73" s="90" t="s">
        <v>17</v>
      </c>
    </row>
    <row r="74" spans="1:11">
      <c r="A74" s="90" t="s">
        <v>1</v>
      </c>
      <c r="B74" s="187" t="s">
        <v>70</v>
      </c>
      <c r="C74" s="187"/>
      <c r="D74" s="187"/>
      <c r="E74" s="187"/>
      <c r="F74" s="187"/>
      <c r="G74" s="187"/>
      <c r="H74" s="91">
        <v>0</v>
      </c>
      <c r="I74" s="92">
        <f t="shared" ref="I74" si="3">$I$20*H74</f>
        <v>0</v>
      </c>
    </row>
    <row r="75" spans="1:11">
      <c r="A75" s="186" t="s">
        <v>71</v>
      </c>
      <c r="B75" s="186"/>
      <c r="C75" s="186"/>
      <c r="D75" s="186"/>
      <c r="E75" s="186"/>
      <c r="F75" s="186"/>
      <c r="G75" s="186"/>
      <c r="H75" s="93">
        <f>TRUNC(SUM(H74),4)</f>
        <v>0</v>
      </c>
      <c r="I75" s="94">
        <f>TRUNC(SUM(I74),2)</f>
        <v>0</v>
      </c>
    </row>
    <row r="76" spans="1:11">
      <c r="A76" s="159"/>
      <c r="B76" s="160"/>
      <c r="C76" s="160"/>
      <c r="D76" s="160"/>
      <c r="E76" s="160"/>
      <c r="F76" s="160"/>
      <c r="G76" s="160"/>
      <c r="H76" s="160"/>
      <c r="I76" s="160"/>
    </row>
    <row r="77" spans="1:11">
      <c r="A77" s="146" t="s">
        <v>72</v>
      </c>
      <c r="B77" s="146"/>
      <c r="C77" s="146"/>
      <c r="D77" s="146"/>
      <c r="E77" s="146"/>
      <c r="F77" s="146"/>
      <c r="G77" s="146"/>
      <c r="H77" s="146"/>
      <c r="I77" s="146"/>
    </row>
    <row r="78" spans="1:11">
      <c r="A78" s="103" t="s">
        <v>73</v>
      </c>
      <c r="B78" s="103"/>
      <c r="C78" s="103"/>
      <c r="D78" s="103"/>
      <c r="E78" s="103"/>
      <c r="F78" s="103"/>
      <c r="G78" s="103"/>
      <c r="H78" s="103"/>
      <c r="I78" s="1" t="s">
        <v>17</v>
      </c>
    </row>
    <row r="79" spans="1:11">
      <c r="A79" s="1" t="s">
        <v>74</v>
      </c>
      <c r="B79" s="134" t="s">
        <v>75</v>
      </c>
      <c r="C79" s="134"/>
      <c r="D79" s="134"/>
      <c r="E79" s="134"/>
      <c r="F79" s="134"/>
      <c r="G79" s="134"/>
      <c r="H79" s="134"/>
      <c r="I79" s="13">
        <f>I71</f>
        <v>0</v>
      </c>
    </row>
    <row r="80" spans="1:11">
      <c r="A80" s="90" t="s">
        <v>76</v>
      </c>
      <c r="B80" s="161" t="s">
        <v>77</v>
      </c>
      <c r="C80" s="161"/>
      <c r="D80" s="161"/>
      <c r="E80" s="161"/>
      <c r="F80" s="161"/>
      <c r="G80" s="161"/>
      <c r="H80" s="161"/>
      <c r="I80" s="92">
        <f>I75</f>
        <v>0</v>
      </c>
    </row>
    <row r="81" spans="1:9">
      <c r="A81" s="103" t="s">
        <v>78</v>
      </c>
      <c r="B81" s="103"/>
      <c r="C81" s="103"/>
      <c r="D81" s="103"/>
      <c r="E81" s="103"/>
      <c r="F81" s="103"/>
      <c r="G81" s="103"/>
      <c r="H81" s="103"/>
      <c r="I81" s="9">
        <f>TRUNC(SUM(I79:I80),2)</f>
        <v>0</v>
      </c>
    </row>
    <row r="82" spans="1:9">
      <c r="A82" s="154"/>
      <c r="B82" s="155"/>
      <c r="C82" s="155"/>
      <c r="D82" s="155"/>
      <c r="E82" s="155"/>
      <c r="F82" s="155"/>
      <c r="G82" s="155"/>
      <c r="H82" s="155"/>
      <c r="I82" s="155"/>
    </row>
    <row r="83" spans="1:9">
      <c r="A83" s="156" t="s">
        <v>79</v>
      </c>
      <c r="B83" s="156"/>
      <c r="C83" s="156"/>
      <c r="D83" s="156"/>
      <c r="E83" s="156"/>
      <c r="F83" s="156"/>
      <c r="G83" s="156"/>
      <c r="H83" s="156"/>
      <c r="I83" s="156"/>
    </row>
    <row r="84" spans="1:9">
      <c r="A84" s="1">
        <v>5</v>
      </c>
      <c r="B84" s="103" t="s">
        <v>80</v>
      </c>
      <c r="C84" s="103"/>
      <c r="D84" s="103"/>
      <c r="E84" s="103"/>
      <c r="F84" s="103"/>
      <c r="G84" s="103"/>
      <c r="H84" s="1"/>
      <c r="I84" s="1" t="s">
        <v>17</v>
      </c>
    </row>
    <row r="85" spans="1:9">
      <c r="A85" s="1" t="s">
        <v>1</v>
      </c>
      <c r="B85" s="157" t="s">
        <v>128</v>
      </c>
      <c r="C85" s="158"/>
      <c r="D85" s="158"/>
      <c r="E85" s="158"/>
      <c r="F85" s="158"/>
      <c r="G85" s="158"/>
      <c r="H85" s="3" t="s">
        <v>42</v>
      </c>
      <c r="I85" s="13">
        <f>SUM(Insumos!E17:E21)/12</f>
        <v>0</v>
      </c>
    </row>
    <row r="86" spans="1:9">
      <c r="A86" s="103" t="s">
        <v>81</v>
      </c>
      <c r="B86" s="103"/>
      <c r="C86" s="103"/>
      <c r="D86" s="103"/>
      <c r="E86" s="103"/>
      <c r="F86" s="103"/>
      <c r="G86" s="103"/>
      <c r="H86" s="6" t="s">
        <v>42</v>
      </c>
      <c r="I86" s="9">
        <f>TRUNC(SUM(I85:I85),2)</f>
        <v>0</v>
      </c>
    </row>
    <row r="87" spans="1:9">
      <c r="A87" s="154"/>
      <c r="B87" s="155"/>
      <c r="C87" s="155"/>
      <c r="D87" s="155"/>
      <c r="E87" s="155"/>
      <c r="F87" s="155"/>
      <c r="G87" s="155"/>
      <c r="H87" s="155"/>
      <c r="I87" s="155"/>
    </row>
    <row r="88" spans="1:9">
      <c r="A88" s="156" t="s">
        <v>82</v>
      </c>
      <c r="B88" s="156"/>
      <c r="C88" s="156"/>
      <c r="D88" s="156"/>
      <c r="E88" s="156"/>
      <c r="F88" s="156"/>
      <c r="G88" s="156"/>
      <c r="H88" s="156"/>
      <c r="I88" s="156"/>
    </row>
    <row r="89" spans="1:9">
      <c r="A89" s="1">
        <v>6</v>
      </c>
      <c r="B89" s="103" t="s">
        <v>83</v>
      </c>
      <c r="C89" s="103"/>
      <c r="D89" s="103"/>
      <c r="E89" s="103"/>
      <c r="F89" s="103"/>
      <c r="G89" s="103"/>
      <c r="H89" s="1" t="s">
        <v>16</v>
      </c>
      <c r="I89" s="1" t="s">
        <v>17</v>
      </c>
    </row>
    <row r="90" spans="1:9">
      <c r="A90" s="1" t="s">
        <v>1</v>
      </c>
      <c r="B90" s="102" t="s">
        <v>84</v>
      </c>
      <c r="C90" s="102"/>
      <c r="D90" s="102"/>
      <c r="E90" s="102"/>
      <c r="F90" s="102"/>
      <c r="G90" s="102"/>
      <c r="H90" s="50"/>
      <c r="I90" s="13">
        <f>TRUNC(H90*I115,2)</f>
        <v>0</v>
      </c>
    </row>
    <row r="91" spans="1:9">
      <c r="A91" s="1" t="s">
        <v>3</v>
      </c>
      <c r="B91" s="102" t="s">
        <v>85</v>
      </c>
      <c r="C91" s="102"/>
      <c r="D91" s="102"/>
      <c r="E91" s="102"/>
      <c r="F91" s="102"/>
      <c r="G91" s="102"/>
      <c r="H91" s="51"/>
      <c r="I91" s="13">
        <f>TRUNC(H91*(I90+I115),2)</f>
        <v>0</v>
      </c>
    </row>
    <row r="92" spans="1:9">
      <c r="A92" s="1" t="s">
        <v>5</v>
      </c>
      <c r="B92" s="151" t="s">
        <v>86</v>
      </c>
      <c r="C92" s="151"/>
      <c r="D92" s="151"/>
      <c r="E92" s="151"/>
      <c r="F92" s="151"/>
      <c r="G92" s="151"/>
      <c r="H92" s="48"/>
      <c r="I92" s="23"/>
    </row>
    <row r="93" spans="1:9">
      <c r="A93" s="1" t="s">
        <v>87</v>
      </c>
      <c r="B93" s="102" t="s">
        <v>88</v>
      </c>
      <c r="C93" s="102"/>
      <c r="D93" s="102"/>
      <c r="E93" s="102"/>
      <c r="F93" s="102"/>
      <c r="G93" s="102"/>
      <c r="H93" s="52"/>
      <c r="I93" s="13">
        <f>H93*I104</f>
        <v>0</v>
      </c>
    </row>
    <row r="94" spans="1:9">
      <c r="A94" s="1" t="s">
        <v>89</v>
      </c>
      <c r="B94" s="102" t="s">
        <v>90</v>
      </c>
      <c r="C94" s="102"/>
      <c r="D94" s="102"/>
      <c r="E94" s="102"/>
      <c r="F94" s="102"/>
      <c r="G94" s="102"/>
      <c r="H94" s="53"/>
      <c r="I94" s="13">
        <f>H94*I104</f>
        <v>0</v>
      </c>
    </row>
    <row r="95" spans="1:9">
      <c r="A95" s="1" t="s">
        <v>91</v>
      </c>
      <c r="B95" s="102" t="s">
        <v>92</v>
      </c>
      <c r="C95" s="102"/>
      <c r="D95" s="102"/>
      <c r="E95" s="102"/>
      <c r="F95" s="102"/>
      <c r="G95" s="102"/>
      <c r="H95" s="54"/>
      <c r="I95" s="13">
        <f>H95*I104</f>
        <v>0</v>
      </c>
    </row>
    <row r="96" spans="1:9">
      <c r="A96" s="1" t="s">
        <v>159</v>
      </c>
      <c r="B96" s="124" t="s">
        <v>160</v>
      </c>
      <c r="C96" s="124"/>
      <c r="D96" s="124"/>
      <c r="E96" s="124"/>
      <c r="F96" s="124"/>
      <c r="G96" s="124"/>
      <c r="H96" s="54"/>
      <c r="I96" s="13"/>
    </row>
    <row r="97" spans="1:11">
      <c r="A97" s="127" t="s">
        <v>93</v>
      </c>
      <c r="B97" s="152"/>
      <c r="C97" s="152"/>
      <c r="D97" s="152"/>
      <c r="E97" s="152"/>
      <c r="F97" s="152"/>
      <c r="G97" s="152"/>
      <c r="H97" s="153"/>
      <c r="I97" s="9">
        <f>TRUNC(SUM(I90:I95),2)</f>
        <v>0</v>
      </c>
    </row>
    <row r="98" spans="1:11">
      <c r="A98" s="4"/>
      <c r="B98" s="147"/>
      <c r="C98" s="147"/>
      <c r="D98" s="147"/>
      <c r="E98" s="147"/>
      <c r="F98" s="147"/>
      <c r="G98" s="147"/>
      <c r="H98" s="147"/>
      <c r="I98" s="147"/>
    </row>
    <row r="99" spans="1:11" hidden="1">
      <c r="A99" s="15" t="s">
        <v>94</v>
      </c>
      <c r="B99" s="148" t="s">
        <v>95</v>
      </c>
      <c r="C99" s="148"/>
      <c r="D99" s="148"/>
      <c r="E99" s="148"/>
      <c r="F99" s="148"/>
      <c r="G99" s="148"/>
      <c r="H99" s="16">
        <f>TRUNC(H93+H94+H95,4)</f>
        <v>0</v>
      </c>
      <c r="I99" s="24"/>
    </row>
    <row r="100" spans="1:11" hidden="1">
      <c r="A100" s="17"/>
      <c r="B100" s="149">
        <v>100</v>
      </c>
      <c r="C100" s="149"/>
      <c r="D100" s="149"/>
      <c r="E100" s="149"/>
      <c r="F100" s="149"/>
      <c r="G100" s="149"/>
      <c r="H100" s="19"/>
      <c r="I100" s="25"/>
    </row>
    <row r="101" spans="1:11" hidden="1">
      <c r="A101" s="20"/>
      <c r="B101" s="18"/>
      <c r="C101" s="18"/>
      <c r="D101" s="18"/>
      <c r="E101" s="18"/>
      <c r="F101" s="18"/>
      <c r="G101" s="18"/>
      <c r="H101" s="19"/>
      <c r="I101" s="25"/>
    </row>
    <row r="102" spans="1:11" hidden="1">
      <c r="A102" s="17" t="s">
        <v>96</v>
      </c>
      <c r="B102" s="149" t="s">
        <v>97</v>
      </c>
      <c r="C102" s="149"/>
      <c r="D102" s="149"/>
      <c r="E102" s="149"/>
      <c r="F102" s="149"/>
      <c r="G102" s="149"/>
      <c r="H102" s="19"/>
      <c r="I102" s="25">
        <f>TRUNC(I115+I90+I91,2)</f>
        <v>0</v>
      </c>
    </row>
    <row r="103" spans="1:11" hidden="1">
      <c r="A103" s="17"/>
      <c r="B103" s="18"/>
      <c r="C103" s="18"/>
      <c r="D103" s="18"/>
      <c r="E103" s="18"/>
      <c r="F103" s="18"/>
      <c r="G103" s="18"/>
      <c r="H103" s="19"/>
      <c r="I103" s="25"/>
    </row>
    <row r="104" spans="1:11" hidden="1">
      <c r="A104" s="17" t="s">
        <v>98</v>
      </c>
      <c r="B104" s="149" t="s">
        <v>99</v>
      </c>
      <c r="C104" s="149"/>
      <c r="D104" s="149"/>
      <c r="E104" s="149"/>
      <c r="F104" s="149"/>
      <c r="G104" s="149"/>
      <c r="H104" s="19"/>
      <c r="I104" s="25">
        <f>TRUNC(I102/(1-H99),2)</f>
        <v>0</v>
      </c>
    </row>
    <row r="105" spans="1:11" hidden="1">
      <c r="A105" s="17"/>
      <c r="B105" s="18"/>
      <c r="C105" s="18"/>
      <c r="D105" s="18"/>
      <c r="E105" s="18"/>
      <c r="F105" s="18"/>
      <c r="G105" s="18"/>
      <c r="H105" s="19"/>
      <c r="I105" s="25"/>
      <c r="K105" s="55"/>
    </row>
    <row r="106" spans="1:11" hidden="1">
      <c r="A106" s="21"/>
      <c r="B106" s="150" t="s">
        <v>100</v>
      </c>
      <c r="C106" s="150"/>
      <c r="D106" s="150"/>
      <c r="E106" s="150"/>
      <c r="F106" s="150"/>
      <c r="G106" s="150"/>
      <c r="H106" s="22"/>
      <c r="I106" s="26">
        <f>TRUNC(I104-I102,2)</f>
        <v>0</v>
      </c>
    </row>
    <row r="107" spans="1:11" hidden="1">
      <c r="A107" s="4"/>
      <c r="B107" s="4"/>
      <c r="C107" s="4"/>
      <c r="D107" s="4"/>
      <c r="E107" s="4"/>
      <c r="F107" s="4"/>
      <c r="G107" s="4"/>
      <c r="H107" s="4"/>
      <c r="I107" s="10"/>
      <c r="K107" s="27"/>
    </row>
    <row r="108" spans="1:11">
      <c r="A108" s="146" t="s">
        <v>101</v>
      </c>
      <c r="B108" s="146"/>
      <c r="C108" s="146"/>
      <c r="D108" s="146"/>
      <c r="E108" s="146"/>
      <c r="F108" s="146"/>
      <c r="G108" s="146"/>
      <c r="H108" s="146"/>
      <c r="I108" s="146"/>
    </row>
    <row r="109" spans="1:11">
      <c r="A109" s="103" t="s">
        <v>102</v>
      </c>
      <c r="B109" s="103"/>
      <c r="C109" s="103"/>
      <c r="D109" s="103"/>
      <c r="E109" s="103"/>
      <c r="F109" s="103"/>
      <c r="G109" s="103"/>
      <c r="H109" s="103"/>
      <c r="I109" s="1" t="s">
        <v>17</v>
      </c>
    </row>
    <row r="110" spans="1:11">
      <c r="A110" s="3" t="s">
        <v>1</v>
      </c>
      <c r="B110" s="102" t="str">
        <f>A17</f>
        <v>MÓDULO 1 - COMPOSIÇÃO DA REMUNERAÇÃO</v>
      </c>
      <c r="C110" s="102"/>
      <c r="D110" s="102"/>
      <c r="E110" s="102"/>
      <c r="F110" s="102"/>
      <c r="G110" s="102"/>
      <c r="H110" s="102"/>
      <c r="I110" s="13">
        <f>I20</f>
        <v>0</v>
      </c>
    </row>
    <row r="111" spans="1:11">
      <c r="A111" s="3" t="s">
        <v>3</v>
      </c>
      <c r="B111" s="102" t="str">
        <f>A22</f>
        <v>MÓDULO 2 – ENCARGOS E BENEFÍCIOS ANUAIS, MENSAIS E DIÁRIOS</v>
      </c>
      <c r="C111" s="102"/>
      <c r="D111" s="102"/>
      <c r="E111" s="102"/>
      <c r="F111" s="102"/>
      <c r="G111" s="102"/>
      <c r="H111" s="102"/>
      <c r="I111" s="13">
        <f>I52</f>
        <v>0</v>
      </c>
      <c r="K111" s="27"/>
    </row>
    <row r="112" spans="1:11">
      <c r="A112" s="3" t="s">
        <v>5</v>
      </c>
      <c r="B112" s="102" t="str">
        <f>A54</f>
        <v>MÓDULO 3 – PROVISÃO PARA RESCISÃO</v>
      </c>
      <c r="C112" s="102"/>
      <c r="D112" s="102"/>
      <c r="E112" s="102"/>
      <c r="F112" s="102"/>
      <c r="G112" s="102"/>
      <c r="H112" s="102"/>
      <c r="I112" s="13">
        <f>I62</f>
        <v>0</v>
      </c>
      <c r="K112" s="27"/>
    </row>
    <row r="113" spans="1:11">
      <c r="A113" s="3" t="s">
        <v>7</v>
      </c>
      <c r="B113" s="102" t="str">
        <f>A64</f>
        <v>MÓDULO 4 – CUSTO DE REPOSIÇÃO DO PROFISSIONAL AUSENTE</v>
      </c>
      <c r="C113" s="102"/>
      <c r="D113" s="102"/>
      <c r="E113" s="102"/>
      <c r="F113" s="102"/>
      <c r="G113" s="102"/>
      <c r="H113" s="102"/>
      <c r="I113" s="13">
        <f>I81</f>
        <v>0</v>
      </c>
    </row>
    <row r="114" spans="1:11">
      <c r="A114" s="3" t="s">
        <v>20</v>
      </c>
      <c r="B114" s="102" t="str">
        <f>A83</f>
        <v>MÓDULO 5 – INSUMOS DIVERSOS</v>
      </c>
      <c r="C114" s="102"/>
      <c r="D114" s="102"/>
      <c r="E114" s="102"/>
      <c r="F114" s="102"/>
      <c r="G114" s="102"/>
      <c r="H114" s="102"/>
      <c r="I114" s="13">
        <f>I86</f>
        <v>0</v>
      </c>
      <c r="K114" s="55"/>
    </row>
    <row r="115" spans="1:11">
      <c r="A115" s="1"/>
      <c r="B115" s="103" t="s">
        <v>103</v>
      </c>
      <c r="C115" s="103"/>
      <c r="D115" s="103"/>
      <c r="E115" s="103"/>
      <c r="F115" s="103"/>
      <c r="G115" s="103"/>
      <c r="H115" s="103"/>
      <c r="I115" s="9">
        <f>TRUNC(SUM(I110:I114),2)</f>
        <v>0</v>
      </c>
    </row>
    <row r="116" spans="1:11">
      <c r="A116" s="3" t="s">
        <v>21</v>
      </c>
      <c r="B116" s="102" t="str">
        <f>A88</f>
        <v>MÓDULO 6 – CUSTOS INDIRETOS, TRIBUTOS E LUCRO</v>
      </c>
      <c r="C116" s="102"/>
      <c r="D116" s="102"/>
      <c r="E116" s="102"/>
      <c r="F116" s="102"/>
      <c r="G116" s="102"/>
      <c r="H116" s="102"/>
      <c r="I116" s="13">
        <f>I97</f>
        <v>0</v>
      </c>
    </row>
    <row r="117" spans="1:11">
      <c r="A117" s="103" t="s">
        <v>136</v>
      </c>
      <c r="B117" s="103"/>
      <c r="C117" s="103"/>
      <c r="D117" s="103"/>
      <c r="E117" s="103"/>
      <c r="F117" s="103"/>
      <c r="G117" s="103"/>
      <c r="H117" s="103"/>
      <c r="I117" s="9">
        <f>TRUNC(SUM(I115:I116),2)</f>
        <v>0</v>
      </c>
    </row>
    <row r="118" spans="1:11" hidden="1">
      <c r="I118" s="55"/>
    </row>
    <row r="119" spans="1:11" ht="40.5" hidden="1" customHeight="1">
      <c r="A119" s="4"/>
      <c r="B119" s="113" t="s">
        <v>104</v>
      </c>
      <c r="C119" s="113"/>
      <c r="D119" s="113"/>
      <c r="E119" s="113"/>
      <c r="F119" s="113"/>
      <c r="G119" s="113"/>
      <c r="H119" s="5"/>
      <c r="I119" s="5"/>
    </row>
    <row r="120" spans="1:11" ht="26.25" hidden="1" thickBot="1">
      <c r="A120" s="144" t="s">
        <v>105</v>
      </c>
      <c r="B120" s="145"/>
      <c r="C120" s="144" t="s">
        <v>106</v>
      </c>
      <c r="D120" s="145"/>
      <c r="E120" s="144" t="s">
        <v>107</v>
      </c>
      <c r="F120" s="145"/>
      <c r="G120" s="28" t="s">
        <v>108</v>
      </c>
      <c r="H120" s="29" t="s">
        <v>109</v>
      </c>
      <c r="I120" s="41" t="s">
        <v>17</v>
      </c>
    </row>
    <row r="121" spans="1:11" hidden="1">
      <c r="A121" s="138" t="s">
        <v>110</v>
      </c>
      <c r="B121" s="139"/>
      <c r="C121" s="140" t="s">
        <v>111</v>
      </c>
      <c r="D121" s="141"/>
      <c r="E121" s="142"/>
      <c r="F121" s="143"/>
      <c r="G121" s="31" t="s">
        <v>111</v>
      </c>
      <c r="H121" s="32"/>
      <c r="I121" s="42">
        <v>0</v>
      </c>
    </row>
    <row r="122" spans="1:11" hidden="1">
      <c r="A122" s="134" t="s">
        <v>112</v>
      </c>
      <c r="B122" s="135"/>
      <c r="C122" s="136" t="s">
        <v>111</v>
      </c>
      <c r="D122" s="137"/>
      <c r="E122" s="128"/>
      <c r="F122" s="129"/>
      <c r="G122" s="33" t="s">
        <v>111</v>
      </c>
      <c r="H122" s="34"/>
      <c r="I122" s="43">
        <v>0</v>
      </c>
    </row>
    <row r="123" spans="1:11" hidden="1">
      <c r="A123" s="134" t="s">
        <v>113</v>
      </c>
      <c r="B123" s="135"/>
      <c r="C123" s="136" t="s">
        <v>111</v>
      </c>
      <c r="D123" s="137"/>
      <c r="E123" s="128"/>
      <c r="F123" s="129"/>
      <c r="G123" s="33" t="s">
        <v>111</v>
      </c>
      <c r="H123" s="34"/>
      <c r="I123" s="43">
        <v>0</v>
      </c>
    </row>
    <row r="124" spans="1:11" hidden="1">
      <c r="A124" s="134" t="s">
        <v>114</v>
      </c>
      <c r="B124" s="135"/>
      <c r="C124" s="136" t="s">
        <v>111</v>
      </c>
      <c r="D124" s="137"/>
      <c r="E124" s="128"/>
      <c r="F124" s="129"/>
      <c r="G124" s="33" t="s">
        <v>111</v>
      </c>
      <c r="H124" s="34"/>
      <c r="I124" s="43">
        <v>0</v>
      </c>
    </row>
    <row r="125" spans="1:11" hidden="1">
      <c r="A125" s="126"/>
      <c r="B125" s="127"/>
      <c r="C125" s="128"/>
      <c r="D125" s="129"/>
      <c r="E125" s="128"/>
      <c r="F125" s="129"/>
      <c r="G125" s="35"/>
      <c r="H125" s="36"/>
      <c r="I125" s="43"/>
    </row>
    <row r="126" spans="1:11" ht="13.5" hidden="1" thickBot="1">
      <c r="A126" s="130"/>
      <c r="B126" s="131"/>
      <c r="C126" s="132"/>
      <c r="D126" s="133"/>
      <c r="E126" s="132"/>
      <c r="F126" s="133"/>
      <c r="G126" s="37"/>
      <c r="H126" s="38"/>
      <c r="I126" s="44"/>
    </row>
    <row r="127" spans="1:11" ht="13.5" hidden="1" thickBot="1">
      <c r="A127" s="110" t="s">
        <v>115</v>
      </c>
      <c r="B127" s="111"/>
      <c r="C127" s="111"/>
      <c r="D127" s="111"/>
      <c r="E127" s="111"/>
      <c r="F127" s="111"/>
      <c r="G127" s="111"/>
      <c r="H127" s="112"/>
      <c r="I127" s="45">
        <f>SUM(I125:I126)</f>
        <v>0</v>
      </c>
    </row>
    <row r="128" spans="1:11" hidden="1"/>
    <row r="129" spans="1:9" hidden="1">
      <c r="A129" s="4" t="s">
        <v>116</v>
      </c>
      <c r="B129" s="113" t="s">
        <v>117</v>
      </c>
      <c r="C129" s="113"/>
      <c r="D129" s="113"/>
      <c r="E129" s="113"/>
      <c r="F129" s="113"/>
      <c r="G129" s="113"/>
      <c r="H129" s="5"/>
      <c r="I129" s="5"/>
    </row>
    <row r="130" spans="1:9" ht="13.5" hidden="1" thickBot="1">
      <c r="A130" s="114" t="s">
        <v>118</v>
      </c>
      <c r="B130" s="115"/>
      <c r="C130" s="115"/>
      <c r="D130" s="115"/>
      <c r="E130" s="115"/>
      <c r="F130" s="115"/>
      <c r="G130" s="115"/>
      <c r="H130" s="115"/>
      <c r="I130" s="116"/>
    </row>
    <row r="131" spans="1:9" ht="13.5" hidden="1" thickBot="1">
      <c r="A131" s="39"/>
      <c r="B131" s="117" t="s">
        <v>119</v>
      </c>
      <c r="C131" s="118"/>
      <c r="D131" s="118"/>
      <c r="E131" s="118"/>
      <c r="F131" s="118"/>
      <c r="G131" s="118"/>
      <c r="H131" s="119"/>
      <c r="I131" s="41" t="s">
        <v>17</v>
      </c>
    </row>
    <row r="132" spans="1:9" hidden="1">
      <c r="A132" s="30" t="s">
        <v>1</v>
      </c>
      <c r="B132" s="120" t="s">
        <v>120</v>
      </c>
      <c r="C132" s="121"/>
      <c r="D132" s="121"/>
      <c r="E132" s="121"/>
      <c r="F132" s="121"/>
      <c r="G132" s="121"/>
      <c r="H132" s="122"/>
      <c r="I132" s="46">
        <f>I93</f>
        <v>0</v>
      </c>
    </row>
    <row r="133" spans="1:9" hidden="1">
      <c r="A133" s="40" t="s">
        <v>3</v>
      </c>
      <c r="B133" s="123" t="s">
        <v>121</v>
      </c>
      <c r="C133" s="124"/>
      <c r="D133" s="124"/>
      <c r="E133" s="124"/>
      <c r="F133" s="124"/>
      <c r="G133" s="124"/>
      <c r="H133" s="125"/>
      <c r="I133" s="47" t="e">
        <f>#REF!</f>
        <v>#REF!</v>
      </c>
    </row>
    <row r="134" spans="1:9" ht="13.5" hidden="1" thickBot="1">
      <c r="A134" s="40" t="s">
        <v>5</v>
      </c>
      <c r="B134" s="104" t="s">
        <v>122</v>
      </c>
      <c r="C134" s="105"/>
      <c r="D134" s="105"/>
      <c r="E134" s="105"/>
      <c r="F134" s="105"/>
      <c r="G134" s="105"/>
      <c r="H134" s="106"/>
      <c r="I134" s="47">
        <f>I97</f>
        <v>0</v>
      </c>
    </row>
    <row r="135" spans="1:9" ht="13.5" hidden="1" thickBot="1">
      <c r="A135" s="107" t="s">
        <v>123</v>
      </c>
      <c r="B135" s="108"/>
      <c r="C135" s="108"/>
      <c r="D135" s="108"/>
      <c r="E135" s="108"/>
      <c r="F135" s="108"/>
      <c r="G135" s="108"/>
      <c r="H135" s="109"/>
      <c r="I135" s="45" t="e">
        <f>SUM(I132:I134)</f>
        <v>#REF!</v>
      </c>
    </row>
    <row r="136" spans="1:9" hidden="1">
      <c r="A136" s="4" t="s">
        <v>124</v>
      </c>
      <c r="B136" t="s">
        <v>125</v>
      </c>
    </row>
    <row r="137" spans="1:9" hidden="1"/>
    <row r="139" spans="1:9">
      <c r="A139" s="11"/>
      <c r="B139" s="11"/>
    </row>
    <row r="140" spans="1:9">
      <c r="A140" s="27"/>
      <c r="B140" s="11"/>
      <c r="E140" s="56"/>
    </row>
    <row r="141" spans="1:9">
      <c r="A141" s="11"/>
      <c r="B141" s="11"/>
      <c r="C141" s="27"/>
    </row>
    <row r="142" spans="1:9">
      <c r="A142" s="11"/>
      <c r="B142" s="11"/>
      <c r="C142" s="27"/>
    </row>
    <row r="143" spans="1:9">
      <c r="A143" s="56"/>
    </row>
    <row r="144" spans="1:9">
      <c r="A144" s="56"/>
    </row>
  </sheetData>
  <mergeCells count="149">
    <mergeCell ref="A10:I10"/>
    <mergeCell ref="B11:G11"/>
    <mergeCell ref="H11:I11"/>
    <mergeCell ref="B7:G7"/>
    <mergeCell ref="H7:I7"/>
    <mergeCell ref="B8:G8"/>
    <mergeCell ref="H8:I8"/>
    <mergeCell ref="A1:I1"/>
    <mergeCell ref="A2:I2"/>
    <mergeCell ref="A4:I4"/>
    <mergeCell ref="B5:G5"/>
    <mergeCell ref="H5:I5"/>
    <mergeCell ref="B6:G6"/>
    <mergeCell ref="H6:I6"/>
    <mergeCell ref="A20:H20"/>
    <mergeCell ref="B15:G15"/>
    <mergeCell ref="H15:I15"/>
    <mergeCell ref="A16:I16"/>
    <mergeCell ref="A17:I17"/>
    <mergeCell ref="B18:G18"/>
    <mergeCell ref="B19:G19"/>
    <mergeCell ref="B12:G12"/>
    <mergeCell ref="H12:I12"/>
    <mergeCell ref="B13:G13"/>
    <mergeCell ref="H13:I13"/>
    <mergeCell ref="B14:G14"/>
    <mergeCell ref="H14:I14"/>
    <mergeCell ref="A28:G28"/>
    <mergeCell ref="B29:G29"/>
    <mergeCell ref="B30:G30"/>
    <mergeCell ref="B31:G31"/>
    <mergeCell ref="B32:G32"/>
    <mergeCell ref="B33:G33"/>
    <mergeCell ref="A22:I22"/>
    <mergeCell ref="A23:G23"/>
    <mergeCell ref="B24:G24"/>
    <mergeCell ref="B25:G25"/>
    <mergeCell ref="A26:G26"/>
    <mergeCell ref="A27:I27"/>
    <mergeCell ref="B40:G40"/>
    <mergeCell ref="B41:G41"/>
    <mergeCell ref="B42:G42"/>
    <mergeCell ref="B43:G43"/>
    <mergeCell ref="B44:G44"/>
    <mergeCell ref="A45:H45"/>
    <mergeCell ref="B34:G34"/>
    <mergeCell ref="B35:G35"/>
    <mergeCell ref="B36:G36"/>
    <mergeCell ref="A37:G37"/>
    <mergeCell ref="A38:I38"/>
    <mergeCell ref="A39:G39"/>
    <mergeCell ref="A52:H52"/>
    <mergeCell ref="A53:I53"/>
    <mergeCell ref="A54:I54"/>
    <mergeCell ref="B55:G55"/>
    <mergeCell ref="B56:G56"/>
    <mergeCell ref="B57:G57"/>
    <mergeCell ref="A46:I46"/>
    <mergeCell ref="A47:I47"/>
    <mergeCell ref="A48:H48"/>
    <mergeCell ref="B49:H49"/>
    <mergeCell ref="B50:H50"/>
    <mergeCell ref="B51:H51"/>
    <mergeCell ref="A64:I64"/>
    <mergeCell ref="A65:G65"/>
    <mergeCell ref="B66:G66"/>
    <mergeCell ref="B67:G67"/>
    <mergeCell ref="B68:G68"/>
    <mergeCell ref="B69:G69"/>
    <mergeCell ref="B58:G58"/>
    <mergeCell ref="B59:G59"/>
    <mergeCell ref="B60:G60"/>
    <mergeCell ref="B61:G61"/>
    <mergeCell ref="A62:G62"/>
    <mergeCell ref="A63:I63"/>
    <mergeCell ref="A76:I76"/>
    <mergeCell ref="A77:I77"/>
    <mergeCell ref="A78:H78"/>
    <mergeCell ref="B79:H79"/>
    <mergeCell ref="B80:H80"/>
    <mergeCell ref="A81:H81"/>
    <mergeCell ref="B70:G70"/>
    <mergeCell ref="A71:G71"/>
    <mergeCell ref="A72:I72"/>
    <mergeCell ref="A73:G73"/>
    <mergeCell ref="B74:G74"/>
    <mergeCell ref="A75:G75"/>
    <mergeCell ref="A86:G86"/>
    <mergeCell ref="A87:I87"/>
    <mergeCell ref="A88:I88"/>
    <mergeCell ref="B89:G89"/>
    <mergeCell ref="B90:G90"/>
    <mergeCell ref="B91:G91"/>
    <mergeCell ref="A82:I82"/>
    <mergeCell ref="A83:I83"/>
    <mergeCell ref="B84:G84"/>
    <mergeCell ref="B85:G85"/>
    <mergeCell ref="B99:G99"/>
    <mergeCell ref="B100:G100"/>
    <mergeCell ref="B102:G102"/>
    <mergeCell ref="B104:G104"/>
    <mergeCell ref="B106:G106"/>
    <mergeCell ref="A108:I108"/>
    <mergeCell ref="B92:G92"/>
    <mergeCell ref="B93:G93"/>
    <mergeCell ref="B94:G94"/>
    <mergeCell ref="B95:G95"/>
    <mergeCell ref="A97:H97"/>
    <mergeCell ref="B98:I98"/>
    <mergeCell ref="B96:G96"/>
    <mergeCell ref="B115:H115"/>
    <mergeCell ref="B116:H116"/>
    <mergeCell ref="A117:H117"/>
    <mergeCell ref="B119:G119"/>
    <mergeCell ref="A120:B120"/>
    <mergeCell ref="C120:D120"/>
    <mergeCell ref="E120:F120"/>
    <mergeCell ref="A109:H109"/>
    <mergeCell ref="B110:H110"/>
    <mergeCell ref="B111:H111"/>
    <mergeCell ref="B112:H112"/>
    <mergeCell ref="B113:H113"/>
    <mergeCell ref="B114:H114"/>
    <mergeCell ref="A123:B123"/>
    <mergeCell ref="C123:D123"/>
    <mergeCell ref="E123:F123"/>
    <mergeCell ref="A124:B124"/>
    <mergeCell ref="C124:D124"/>
    <mergeCell ref="E124:F124"/>
    <mergeCell ref="A121:B121"/>
    <mergeCell ref="C121:D121"/>
    <mergeCell ref="E121:F121"/>
    <mergeCell ref="A122:B122"/>
    <mergeCell ref="C122:D122"/>
    <mergeCell ref="E122:F122"/>
    <mergeCell ref="B134:H134"/>
    <mergeCell ref="A135:H135"/>
    <mergeCell ref="A127:H127"/>
    <mergeCell ref="B129:G129"/>
    <mergeCell ref="A130:I130"/>
    <mergeCell ref="B131:H131"/>
    <mergeCell ref="B132:H132"/>
    <mergeCell ref="B133:H133"/>
    <mergeCell ref="A125:B125"/>
    <mergeCell ref="C125:D125"/>
    <mergeCell ref="E125:F125"/>
    <mergeCell ref="A126:B126"/>
    <mergeCell ref="C126:D126"/>
    <mergeCell ref="E126:F126"/>
  </mergeCells>
  <pageMargins left="0.39305555555555599" right="0.196527777777778" top="0.59027777777777801" bottom="0.39305555555555599" header="0.156944444444444" footer="0.156944444444444"/>
  <pageSetup paperSize="9" scale="80" firstPageNumber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Quadro Resumo</vt:lpstr>
      <vt:lpstr>Insumos</vt:lpstr>
      <vt:lpstr>Agente de Portaria Diurno</vt:lpstr>
      <vt:lpstr>Agente de Portaria Noturno</vt:lpstr>
      <vt:lpstr>Servente de Limpeza</vt:lpstr>
      <vt:lpstr>Copeiro(a)</vt:lpstr>
      <vt:lpstr>Recepcionista 1</vt:lpstr>
      <vt:lpstr>Recepcionista 2</vt:lpstr>
      <vt:lpstr>Recepcionista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Andressa P. Giacomazzo</cp:lastModifiedBy>
  <cp:lastPrinted>2017-05-27T18:29:00Z</cp:lastPrinted>
  <dcterms:created xsi:type="dcterms:W3CDTF">2010-12-08T17:56:00Z</dcterms:created>
  <dcterms:modified xsi:type="dcterms:W3CDTF">2024-10-07T18:43:10Z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1046-10.2.0.7516</vt:lpwstr>
  </property>
</Properties>
</file>